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sor\sql\"/>
    </mc:Choice>
  </mc:AlternateContent>
  <xr:revisionPtr revIDLastSave="0" documentId="10_ncr:100000_{78F6A58D-3FFC-4719-BD55-6A1DD393A98D}" xr6:coauthVersionLast="31" xr6:coauthVersionMax="31" xr10:uidLastSave="{00000000-0000-0000-0000-000000000000}"/>
  <bookViews>
    <workbookView xWindow="0" yWindow="0" windowWidth="19755" windowHeight="7410" xr2:uid="{C2AE5A69-FA9F-4179-B778-9DEF5EB36964}"/>
  </bookViews>
  <sheets>
    <sheet name="Dados" sheetId="5" r:id="rId1"/>
    <sheet name="Metas" sheetId="4" r:id="rId2"/>
    <sheet name="Análise das Filiais" sheetId="2" r:id="rId3"/>
    <sheet name="Análise dos Vendedores" sheetId="6" r:id="rId4"/>
  </sheets>
  <definedNames>
    <definedName name="_xlnm._FilterDatabase" localSheetId="0" hidden="1">Dados!$L$1:$L$155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6" l="1"/>
  <c r="D100" i="6" s="1"/>
  <c r="E100" i="6" s="1"/>
  <c r="F100" i="6"/>
  <c r="G100" i="6"/>
  <c r="J100" i="6"/>
  <c r="K100" i="6"/>
  <c r="B101" i="6"/>
  <c r="D101" i="6" s="1"/>
  <c r="E101" i="6" s="1"/>
  <c r="C101" i="6"/>
  <c r="F101" i="6"/>
  <c r="H101" i="6" s="1"/>
  <c r="I101" i="6" s="1"/>
  <c r="G101" i="6"/>
  <c r="J101" i="6"/>
  <c r="L101" i="6" s="1"/>
  <c r="M101" i="6" s="1"/>
  <c r="K101" i="6"/>
  <c r="B102" i="6"/>
  <c r="D102" i="6" s="1"/>
  <c r="E102" i="6" s="1"/>
  <c r="C102" i="6"/>
  <c r="F102" i="6"/>
  <c r="G102" i="6"/>
  <c r="J102" i="6"/>
  <c r="L102" i="6" s="1"/>
  <c r="M102" i="6" s="1"/>
  <c r="K102" i="6"/>
  <c r="B103" i="6"/>
  <c r="C103" i="6"/>
  <c r="F103" i="6"/>
  <c r="G103" i="6"/>
  <c r="J103" i="6"/>
  <c r="K103" i="6"/>
  <c r="B104" i="6"/>
  <c r="C104" i="6"/>
  <c r="F104" i="6"/>
  <c r="G104" i="6"/>
  <c r="J104" i="6"/>
  <c r="K104" i="6"/>
  <c r="B105" i="6"/>
  <c r="C105" i="6"/>
  <c r="F105" i="6"/>
  <c r="G105" i="6"/>
  <c r="J105" i="6"/>
  <c r="K105" i="6"/>
  <c r="B106" i="6"/>
  <c r="C106" i="6"/>
  <c r="F106" i="6"/>
  <c r="H106" i="6" s="1"/>
  <c r="I106" i="6" s="1"/>
  <c r="G106" i="6"/>
  <c r="J106" i="6"/>
  <c r="L106" i="6" s="1"/>
  <c r="M106" i="6" s="1"/>
  <c r="K106" i="6"/>
  <c r="B107" i="6"/>
  <c r="C107" i="6"/>
  <c r="F107" i="6"/>
  <c r="G107" i="6"/>
  <c r="J107" i="6"/>
  <c r="K107" i="6"/>
  <c r="B108" i="6"/>
  <c r="C108" i="6"/>
  <c r="F108" i="6"/>
  <c r="G108" i="6"/>
  <c r="J108" i="6"/>
  <c r="K108" i="6"/>
  <c r="B109" i="6"/>
  <c r="D109" i="6" s="1"/>
  <c r="E109" i="6" s="1"/>
  <c r="C109" i="6"/>
  <c r="F109" i="6"/>
  <c r="H109" i="6" s="1"/>
  <c r="I109" i="6" s="1"/>
  <c r="G109" i="6"/>
  <c r="J109" i="6"/>
  <c r="L109" i="6" s="1"/>
  <c r="M109" i="6" s="1"/>
  <c r="K109" i="6"/>
  <c r="B110" i="6"/>
  <c r="D110" i="6" s="1"/>
  <c r="E110" i="6" s="1"/>
  <c r="C110" i="6"/>
  <c r="F110" i="6"/>
  <c r="G110" i="6"/>
  <c r="J110" i="6"/>
  <c r="L110" i="6" s="1"/>
  <c r="M110" i="6" s="1"/>
  <c r="K110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C155" i="5"/>
  <c r="F7" i="6"/>
  <c r="J7" i="6"/>
  <c r="F8" i="6"/>
  <c r="J8" i="6"/>
  <c r="F9" i="6"/>
  <c r="J9" i="6"/>
  <c r="F10" i="6"/>
  <c r="J10" i="6"/>
  <c r="F11" i="6"/>
  <c r="J11" i="6"/>
  <c r="F12" i="6"/>
  <c r="J12" i="6"/>
  <c r="F13" i="6"/>
  <c r="J13" i="6"/>
  <c r="F14" i="6"/>
  <c r="J14" i="6"/>
  <c r="F15" i="6"/>
  <c r="J15" i="6"/>
  <c r="F16" i="6"/>
  <c r="J16" i="6"/>
  <c r="F17" i="6"/>
  <c r="J17" i="6"/>
  <c r="F18" i="6"/>
  <c r="J18" i="6"/>
  <c r="F19" i="6"/>
  <c r="J19" i="6"/>
  <c r="F20" i="6"/>
  <c r="J20" i="6"/>
  <c r="F21" i="6"/>
  <c r="J21" i="6"/>
  <c r="F22" i="6"/>
  <c r="J22" i="6"/>
  <c r="F23" i="6"/>
  <c r="J23" i="6"/>
  <c r="F24" i="6"/>
  <c r="J24" i="6"/>
  <c r="F25" i="6"/>
  <c r="J25" i="6"/>
  <c r="F26" i="6"/>
  <c r="J26" i="6"/>
  <c r="F27" i="6"/>
  <c r="J27" i="6"/>
  <c r="F28" i="6"/>
  <c r="J28" i="6"/>
  <c r="F29" i="6"/>
  <c r="J29" i="6"/>
  <c r="F30" i="6"/>
  <c r="J30" i="6"/>
  <c r="F31" i="6"/>
  <c r="J31" i="6"/>
  <c r="F32" i="6"/>
  <c r="J32" i="6"/>
  <c r="F33" i="6"/>
  <c r="J33" i="6"/>
  <c r="F34" i="6"/>
  <c r="J34" i="6"/>
  <c r="F35" i="6"/>
  <c r="J35" i="6"/>
  <c r="F36" i="6"/>
  <c r="J36" i="6"/>
  <c r="F37" i="6"/>
  <c r="J37" i="6"/>
  <c r="F38" i="6"/>
  <c r="J38" i="6"/>
  <c r="F39" i="6"/>
  <c r="J39" i="6"/>
  <c r="F40" i="6"/>
  <c r="J40" i="6"/>
  <c r="F41" i="6"/>
  <c r="J41" i="6"/>
  <c r="F42" i="6"/>
  <c r="J42" i="6"/>
  <c r="F43" i="6"/>
  <c r="J43" i="6"/>
  <c r="F44" i="6"/>
  <c r="J44" i="6"/>
  <c r="F45" i="6"/>
  <c r="J45" i="6"/>
  <c r="F46" i="6"/>
  <c r="J46" i="6"/>
  <c r="F47" i="6"/>
  <c r="J47" i="6"/>
  <c r="F48" i="6"/>
  <c r="J48" i="6"/>
  <c r="F49" i="6"/>
  <c r="J49" i="6"/>
  <c r="F50" i="6"/>
  <c r="J50" i="6"/>
  <c r="F51" i="6"/>
  <c r="J51" i="6"/>
  <c r="F52" i="6"/>
  <c r="J52" i="6"/>
  <c r="F53" i="6"/>
  <c r="J53" i="6"/>
  <c r="F54" i="6"/>
  <c r="J54" i="6"/>
  <c r="F55" i="6"/>
  <c r="J55" i="6"/>
  <c r="F56" i="6"/>
  <c r="J56" i="6"/>
  <c r="F57" i="6"/>
  <c r="J57" i="6"/>
  <c r="F58" i="6"/>
  <c r="J58" i="6"/>
  <c r="F59" i="6"/>
  <c r="J59" i="6"/>
  <c r="F60" i="6"/>
  <c r="J60" i="6"/>
  <c r="F61" i="6"/>
  <c r="J61" i="6"/>
  <c r="F62" i="6"/>
  <c r="J62" i="6"/>
  <c r="F63" i="6"/>
  <c r="J63" i="6"/>
  <c r="F64" i="6"/>
  <c r="J64" i="6"/>
  <c r="F65" i="6"/>
  <c r="J65" i="6"/>
  <c r="F66" i="6"/>
  <c r="J66" i="6"/>
  <c r="F67" i="6"/>
  <c r="J67" i="6"/>
  <c r="F68" i="6"/>
  <c r="J68" i="6"/>
  <c r="F69" i="6"/>
  <c r="J69" i="6"/>
  <c r="F70" i="6"/>
  <c r="J70" i="6"/>
  <c r="F71" i="6"/>
  <c r="J71" i="6"/>
  <c r="F72" i="6"/>
  <c r="J72" i="6"/>
  <c r="F73" i="6"/>
  <c r="J73" i="6"/>
  <c r="F74" i="6"/>
  <c r="J74" i="6"/>
  <c r="F75" i="6"/>
  <c r="J75" i="6"/>
  <c r="F76" i="6"/>
  <c r="J76" i="6"/>
  <c r="F77" i="6"/>
  <c r="J77" i="6"/>
  <c r="F78" i="6"/>
  <c r="J78" i="6"/>
  <c r="F79" i="6"/>
  <c r="J79" i="6"/>
  <c r="F80" i="6"/>
  <c r="J80" i="6"/>
  <c r="F81" i="6"/>
  <c r="J81" i="6"/>
  <c r="F82" i="6"/>
  <c r="J82" i="6"/>
  <c r="F83" i="6"/>
  <c r="J83" i="6"/>
  <c r="F84" i="6"/>
  <c r="J84" i="6"/>
  <c r="F85" i="6"/>
  <c r="J85" i="6"/>
  <c r="F86" i="6"/>
  <c r="J86" i="6"/>
  <c r="F87" i="6"/>
  <c r="J87" i="6"/>
  <c r="F88" i="6"/>
  <c r="J88" i="6"/>
  <c r="F89" i="6"/>
  <c r="J89" i="6"/>
  <c r="F90" i="6"/>
  <c r="J90" i="6"/>
  <c r="F91" i="6"/>
  <c r="J91" i="6"/>
  <c r="F92" i="6"/>
  <c r="J92" i="6"/>
  <c r="F93" i="6"/>
  <c r="J93" i="6"/>
  <c r="F94" i="6"/>
  <c r="J94" i="6"/>
  <c r="F95" i="6"/>
  <c r="J95" i="6"/>
  <c r="F96" i="6"/>
  <c r="J96" i="6"/>
  <c r="F97" i="6"/>
  <c r="J97" i="6"/>
  <c r="F98" i="6"/>
  <c r="J98" i="6"/>
  <c r="F99" i="6"/>
  <c r="J99" i="6"/>
  <c r="F111" i="6"/>
  <c r="J111" i="6"/>
  <c r="F112" i="6"/>
  <c r="J112" i="6"/>
  <c r="F113" i="6"/>
  <c r="J113" i="6"/>
  <c r="F114" i="6"/>
  <c r="J114" i="6"/>
  <c r="F115" i="6"/>
  <c r="J115" i="6"/>
  <c r="F116" i="6"/>
  <c r="J116" i="6"/>
  <c r="F117" i="6"/>
  <c r="J117" i="6"/>
  <c r="F118" i="6"/>
  <c r="J118" i="6"/>
  <c r="F119" i="6"/>
  <c r="J119" i="6"/>
  <c r="F120" i="6"/>
  <c r="J120" i="6"/>
  <c r="F121" i="6"/>
  <c r="J121" i="6"/>
  <c r="F122" i="6"/>
  <c r="J122" i="6"/>
  <c r="F123" i="6"/>
  <c r="J123" i="6"/>
  <c r="F124" i="6"/>
  <c r="J124" i="6"/>
  <c r="F125" i="6"/>
  <c r="J125" i="6"/>
  <c r="F126" i="6"/>
  <c r="J126" i="6"/>
  <c r="F127" i="6"/>
  <c r="J127" i="6"/>
  <c r="F128" i="6"/>
  <c r="J128" i="6"/>
  <c r="F129" i="6"/>
  <c r="J129" i="6"/>
  <c r="F130" i="6"/>
  <c r="J130" i="6"/>
  <c r="F131" i="6"/>
  <c r="J131" i="6"/>
  <c r="F132" i="6"/>
  <c r="J132" i="6"/>
  <c r="F133" i="6"/>
  <c r="J133" i="6"/>
  <c r="F134" i="6"/>
  <c r="J134" i="6"/>
  <c r="F135" i="6"/>
  <c r="J135" i="6"/>
  <c r="F136" i="6"/>
  <c r="J136" i="6"/>
  <c r="F137" i="6"/>
  <c r="J137" i="6"/>
  <c r="F138" i="6"/>
  <c r="J138" i="6"/>
  <c r="F139" i="6"/>
  <c r="J139" i="6"/>
  <c r="F140" i="6"/>
  <c r="J140" i="6"/>
  <c r="F141" i="6"/>
  <c r="J141" i="6"/>
  <c r="F142" i="6"/>
  <c r="J142" i="6"/>
  <c r="F143" i="6"/>
  <c r="J143" i="6"/>
  <c r="F144" i="6"/>
  <c r="J144" i="6"/>
  <c r="F145" i="6"/>
  <c r="J145" i="6"/>
  <c r="F146" i="6"/>
  <c r="J146" i="6"/>
  <c r="F147" i="6"/>
  <c r="J147" i="6"/>
  <c r="F148" i="6"/>
  <c r="J148" i="6"/>
  <c r="F149" i="6"/>
  <c r="J149" i="6"/>
  <c r="F150" i="6"/>
  <c r="J150" i="6"/>
  <c r="K150" i="6"/>
  <c r="F151" i="6"/>
  <c r="J151" i="6"/>
  <c r="F152" i="6"/>
  <c r="G152" i="6"/>
  <c r="J152" i="6"/>
  <c r="F153" i="6"/>
  <c r="J153" i="6"/>
  <c r="F154" i="6"/>
  <c r="J154" i="6"/>
  <c r="F155" i="6"/>
  <c r="J155" i="6"/>
  <c r="F156" i="6"/>
  <c r="J156" i="6"/>
  <c r="F157" i="6"/>
  <c r="J157" i="6"/>
  <c r="F158" i="6"/>
  <c r="J158" i="6"/>
  <c r="F159" i="6"/>
  <c r="J159" i="6"/>
  <c r="F160" i="6"/>
  <c r="J160" i="6"/>
  <c r="F161" i="6"/>
  <c r="J161" i="6"/>
  <c r="F162" i="6"/>
  <c r="J162" i="6"/>
  <c r="F163" i="6"/>
  <c r="J163" i="6"/>
  <c r="F164" i="6"/>
  <c r="J164" i="6"/>
  <c r="F165" i="6"/>
  <c r="J165" i="6"/>
  <c r="F166" i="6"/>
  <c r="J166" i="6"/>
  <c r="F167" i="6"/>
  <c r="J167" i="6"/>
  <c r="F168" i="6"/>
  <c r="J168" i="6"/>
  <c r="F169" i="6"/>
  <c r="J169" i="6"/>
  <c r="F170" i="6"/>
  <c r="J170" i="6"/>
  <c r="F171" i="6"/>
  <c r="J171" i="6"/>
  <c r="F172" i="6"/>
  <c r="J172" i="6"/>
  <c r="F173" i="6"/>
  <c r="J173" i="6"/>
  <c r="F174" i="6"/>
  <c r="J174" i="6"/>
  <c r="F175" i="6"/>
  <c r="J175" i="6"/>
  <c r="F176" i="6"/>
  <c r="J176" i="6"/>
  <c r="F177" i="6"/>
  <c r="J177" i="6"/>
  <c r="F178" i="6"/>
  <c r="J178" i="6"/>
  <c r="F179" i="6"/>
  <c r="J179" i="6"/>
  <c r="F180" i="6"/>
  <c r="J180" i="6"/>
  <c r="F181" i="6"/>
  <c r="J181" i="6"/>
  <c r="F182" i="6"/>
  <c r="J182" i="6"/>
  <c r="K182" i="6"/>
  <c r="F183" i="6"/>
  <c r="J183" i="6"/>
  <c r="F184" i="6"/>
  <c r="G184" i="6"/>
  <c r="J184" i="6"/>
  <c r="F185" i="6"/>
  <c r="J185" i="6"/>
  <c r="F186" i="6"/>
  <c r="J186" i="6"/>
  <c r="F187" i="6"/>
  <c r="J187" i="6"/>
  <c r="F188" i="6"/>
  <c r="J188" i="6"/>
  <c r="F189" i="6"/>
  <c r="J189" i="6"/>
  <c r="F190" i="6"/>
  <c r="J190" i="6"/>
  <c r="F191" i="6"/>
  <c r="J191" i="6"/>
  <c r="F192" i="6"/>
  <c r="J192" i="6"/>
  <c r="F193" i="6"/>
  <c r="J193" i="6"/>
  <c r="F194" i="6"/>
  <c r="J194" i="6"/>
  <c r="F195" i="6"/>
  <c r="J195" i="6"/>
  <c r="F196" i="6"/>
  <c r="J196" i="6"/>
  <c r="F197" i="6"/>
  <c r="J197" i="6"/>
  <c r="F198" i="6"/>
  <c r="J198" i="6"/>
  <c r="F199" i="6"/>
  <c r="J199" i="6"/>
  <c r="F200" i="6"/>
  <c r="J200" i="6"/>
  <c r="F201" i="6"/>
  <c r="J201" i="6"/>
  <c r="F202" i="6"/>
  <c r="J202" i="6"/>
  <c r="F203" i="6"/>
  <c r="J203" i="6"/>
  <c r="F204" i="6"/>
  <c r="J204" i="6"/>
  <c r="F205" i="6"/>
  <c r="J205" i="6"/>
  <c r="F206" i="6"/>
  <c r="J206" i="6"/>
  <c r="F207" i="6"/>
  <c r="J207" i="6"/>
  <c r="F208" i="6"/>
  <c r="G208" i="6"/>
  <c r="J208" i="6"/>
  <c r="F209" i="6"/>
  <c r="J209" i="6"/>
  <c r="K209" i="6"/>
  <c r="F210" i="6"/>
  <c r="J210" i="6"/>
  <c r="F211" i="6"/>
  <c r="J211" i="6"/>
  <c r="F212" i="6"/>
  <c r="J212" i="6"/>
  <c r="F213" i="6"/>
  <c r="J213" i="6"/>
  <c r="F214" i="6"/>
  <c r="J214" i="6"/>
  <c r="F215" i="6"/>
  <c r="J215" i="6"/>
  <c r="F216" i="6"/>
  <c r="J216" i="6"/>
  <c r="F217" i="6"/>
  <c r="J217" i="6"/>
  <c r="F218" i="6"/>
  <c r="G218" i="6"/>
  <c r="J218" i="6"/>
  <c r="F219" i="6"/>
  <c r="J219" i="6"/>
  <c r="F220" i="6"/>
  <c r="J220" i="6"/>
  <c r="F221" i="6"/>
  <c r="J221" i="6"/>
  <c r="F222" i="6"/>
  <c r="J222" i="6"/>
  <c r="F223" i="6"/>
  <c r="J223" i="6"/>
  <c r="F224" i="6"/>
  <c r="J224" i="6"/>
  <c r="F225" i="6"/>
  <c r="J225" i="6"/>
  <c r="F226" i="6"/>
  <c r="G226" i="6"/>
  <c r="J226" i="6"/>
  <c r="F227" i="6"/>
  <c r="J227" i="6"/>
  <c r="F228" i="6"/>
  <c r="J228" i="6"/>
  <c r="F229" i="6"/>
  <c r="J229" i="6"/>
  <c r="F230" i="6"/>
  <c r="J230" i="6"/>
  <c r="F231" i="6"/>
  <c r="J231" i="6"/>
  <c r="F232" i="6"/>
  <c r="J232" i="6"/>
  <c r="F233" i="6"/>
  <c r="J233" i="6"/>
  <c r="F234" i="6"/>
  <c r="G234" i="6"/>
  <c r="J234" i="6"/>
  <c r="F235" i="6"/>
  <c r="J235" i="6"/>
  <c r="F236" i="6"/>
  <c r="J236" i="6"/>
  <c r="F237" i="6"/>
  <c r="J237" i="6"/>
  <c r="F238" i="6"/>
  <c r="J238" i="6"/>
  <c r="F239" i="6"/>
  <c r="J239" i="6"/>
  <c r="F240" i="6"/>
  <c r="J240" i="6"/>
  <c r="F241" i="6"/>
  <c r="J241" i="6"/>
  <c r="F242" i="6"/>
  <c r="G242" i="6"/>
  <c r="J242" i="6"/>
  <c r="F243" i="6"/>
  <c r="J243" i="6"/>
  <c r="F244" i="6"/>
  <c r="J244" i="6"/>
  <c r="F245" i="6"/>
  <c r="J245" i="6"/>
  <c r="F246" i="6"/>
  <c r="J246" i="6"/>
  <c r="F247" i="6"/>
  <c r="J247" i="6"/>
  <c r="K247" i="6"/>
  <c r="F248" i="6"/>
  <c r="J248" i="6"/>
  <c r="F249" i="6"/>
  <c r="J249" i="6"/>
  <c r="F250" i="6"/>
  <c r="J250" i="6"/>
  <c r="F251" i="6"/>
  <c r="J251" i="6"/>
  <c r="F252" i="6"/>
  <c r="G252" i="6"/>
  <c r="J252" i="6"/>
  <c r="F253" i="6"/>
  <c r="J253" i="6"/>
  <c r="F254" i="6"/>
  <c r="J254" i="6"/>
  <c r="K254" i="6"/>
  <c r="F255" i="6"/>
  <c r="J255" i="6"/>
  <c r="K255" i="6"/>
  <c r="F256" i="6"/>
  <c r="J256" i="6"/>
  <c r="F257" i="6"/>
  <c r="J257" i="6"/>
  <c r="F258" i="6"/>
  <c r="J258" i="6"/>
  <c r="F259" i="6"/>
  <c r="J259" i="6"/>
  <c r="F260" i="6"/>
  <c r="G260" i="6"/>
  <c r="J260" i="6"/>
  <c r="F261" i="6"/>
  <c r="J261" i="6"/>
  <c r="F262" i="6"/>
  <c r="J262" i="6"/>
  <c r="K262" i="6"/>
  <c r="F263" i="6"/>
  <c r="J263" i="6"/>
  <c r="K263" i="6"/>
  <c r="F264" i="6"/>
  <c r="J264" i="6"/>
  <c r="F265" i="6"/>
  <c r="J265" i="6"/>
  <c r="F266" i="6"/>
  <c r="J266" i="6"/>
  <c r="F267" i="6"/>
  <c r="J267" i="6"/>
  <c r="F268" i="6"/>
  <c r="G268" i="6"/>
  <c r="J268" i="6"/>
  <c r="F269" i="6"/>
  <c r="J269" i="6"/>
  <c r="F270" i="6"/>
  <c r="J270" i="6"/>
  <c r="K270" i="6"/>
  <c r="F271" i="6"/>
  <c r="J271" i="6"/>
  <c r="K271" i="6"/>
  <c r="F272" i="6"/>
  <c r="J272" i="6"/>
  <c r="F273" i="6"/>
  <c r="J273" i="6"/>
  <c r="F274" i="6"/>
  <c r="J274" i="6"/>
  <c r="F275" i="6"/>
  <c r="J275" i="6"/>
  <c r="F276" i="6"/>
  <c r="G276" i="6"/>
  <c r="J276" i="6"/>
  <c r="F277" i="6"/>
  <c r="J277" i="6"/>
  <c r="F278" i="6"/>
  <c r="J278" i="6"/>
  <c r="K278" i="6"/>
  <c r="F279" i="6"/>
  <c r="J279" i="6"/>
  <c r="K279" i="6"/>
  <c r="F280" i="6"/>
  <c r="J280" i="6"/>
  <c r="F281" i="6"/>
  <c r="J281" i="6"/>
  <c r="F282" i="6"/>
  <c r="J282" i="6"/>
  <c r="F283" i="6"/>
  <c r="J283" i="6"/>
  <c r="F284" i="6"/>
  <c r="G284" i="6"/>
  <c r="J284" i="6"/>
  <c r="F285" i="6"/>
  <c r="J285" i="6"/>
  <c r="F286" i="6"/>
  <c r="J286" i="6"/>
  <c r="K286" i="6"/>
  <c r="F287" i="6"/>
  <c r="J287" i="6"/>
  <c r="K287" i="6"/>
  <c r="F288" i="6"/>
  <c r="J288" i="6"/>
  <c r="F289" i="6"/>
  <c r="J289" i="6"/>
  <c r="F290" i="6"/>
  <c r="J290" i="6"/>
  <c r="F291" i="6"/>
  <c r="J291" i="6"/>
  <c r="F292" i="6"/>
  <c r="G292" i="6"/>
  <c r="J292" i="6"/>
  <c r="F293" i="6"/>
  <c r="J293" i="6"/>
  <c r="F294" i="6"/>
  <c r="J294" i="6"/>
  <c r="K294" i="6"/>
  <c r="F295" i="6"/>
  <c r="J295" i="6"/>
  <c r="K295" i="6"/>
  <c r="F296" i="6"/>
  <c r="J296" i="6"/>
  <c r="F297" i="6"/>
  <c r="J297" i="6"/>
  <c r="F298" i="6"/>
  <c r="G298" i="6"/>
  <c r="J298" i="6"/>
  <c r="F299" i="6"/>
  <c r="J299" i="6"/>
  <c r="F300" i="6"/>
  <c r="J300" i="6"/>
  <c r="K300" i="6"/>
  <c r="K6" i="6"/>
  <c r="J6" i="6"/>
  <c r="F6" i="6"/>
  <c r="G6" i="6"/>
  <c r="C6" i="6"/>
  <c r="B6" i="6"/>
  <c r="K7" i="2"/>
  <c r="K9" i="2"/>
  <c r="K10" i="2"/>
  <c r="K11" i="2"/>
  <c r="K13" i="2"/>
  <c r="K14" i="2"/>
  <c r="K15" i="2"/>
  <c r="K17" i="2"/>
  <c r="K18" i="2"/>
  <c r="K19" i="2"/>
  <c r="K6" i="2"/>
  <c r="G7" i="2"/>
  <c r="G8" i="2"/>
  <c r="G11" i="2"/>
  <c r="G12" i="2"/>
  <c r="G15" i="2"/>
  <c r="G16" i="2"/>
  <c r="G19" i="2"/>
  <c r="G20" i="2"/>
  <c r="I3" i="5"/>
  <c r="I4" i="5"/>
  <c r="I5" i="5"/>
  <c r="G9" i="2" s="1"/>
  <c r="I6" i="5"/>
  <c r="G10" i="2" s="1"/>
  <c r="I7" i="5"/>
  <c r="I8" i="5"/>
  <c r="I9" i="5"/>
  <c r="G13" i="2" s="1"/>
  <c r="I10" i="5"/>
  <c r="G14" i="2" s="1"/>
  <c r="I11" i="5"/>
  <c r="I12" i="5"/>
  <c r="I13" i="5"/>
  <c r="G17" i="2" s="1"/>
  <c r="I14" i="5"/>
  <c r="G18" i="2" s="1"/>
  <c r="I15" i="5"/>
  <c r="I16" i="5"/>
  <c r="J3" i="5"/>
  <c r="J4" i="5"/>
  <c r="K8" i="2" s="1"/>
  <c r="J5" i="5"/>
  <c r="J6" i="5"/>
  <c r="J7" i="5"/>
  <c r="J8" i="5"/>
  <c r="K12" i="2" s="1"/>
  <c r="J9" i="5"/>
  <c r="J10" i="5"/>
  <c r="J11" i="5"/>
  <c r="J12" i="5"/>
  <c r="K16" i="2" s="1"/>
  <c r="J13" i="5"/>
  <c r="J14" i="5"/>
  <c r="J15" i="5"/>
  <c r="J16" i="5"/>
  <c r="K20" i="2" s="1"/>
  <c r="J2" i="5"/>
  <c r="H3" i="5"/>
  <c r="C7" i="2" s="1"/>
  <c r="H4" i="5"/>
  <c r="C8" i="2" s="1"/>
  <c r="H5" i="5"/>
  <c r="C9" i="2" s="1"/>
  <c r="H6" i="5"/>
  <c r="C10" i="2" s="1"/>
  <c r="H7" i="5"/>
  <c r="C11" i="2" s="1"/>
  <c r="H8" i="5"/>
  <c r="C12" i="2" s="1"/>
  <c r="H9" i="5"/>
  <c r="C13" i="2" s="1"/>
  <c r="H10" i="5"/>
  <c r="C14" i="2" s="1"/>
  <c r="H11" i="5"/>
  <c r="C15" i="2" s="1"/>
  <c r="H12" i="5"/>
  <c r="C16" i="2" s="1"/>
  <c r="H13" i="5"/>
  <c r="C17" i="2" s="1"/>
  <c r="H14" i="5"/>
  <c r="C18" i="2" s="1"/>
  <c r="H15" i="5"/>
  <c r="C19" i="2" s="1"/>
  <c r="H16" i="5"/>
  <c r="C20" i="2" s="1"/>
  <c r="H2" i="5"/>
  <c r="C6" i="2" s="1"/>
  <c r="O84" i="5"/>
  <c r="O47" i="5"/>
  <c r="O78" i="5"/>
  <c r="O10" i="5"/>
  <c r="O88" i="5"/>
  <c r="O5" i="5"/>
  <c r="O35" i="5"/>
  <c r="K43" i="6" s="1"/>
  <c r="O28" i="5"/>
  <c r="O83" i="5"/>
  <c r="O86" i="5"/>
  <c r="O92" i="5"/>
  <c r="O60" i="5"/>
  <c r="O33" i="5"/>
  <c r="O75" i="5"/>
  <c r="O93" i="5"/>
  <c r="O77" i="5"/>
  <c r="O56" i="5"/>
  <c r="K65" i="6" s="1"/>
  <c r="O37" i="5"/>
  <c r="O30" i="5"/>
  <c r="O53" i="5"/>
  <c r="O4" i="5"/>
  <c r="O26" i="5"/>
  <c r="O82" i="5"/>
  <c r="O3" i="5"/>
  <c r="O36" i="5"/>
  <c r="O51" i="5"/>
  <c r="O19" i="5"/>
  <c r="O34" i="5"/>
  <c r="O8" i="5"/>
  <c r="O9" i="5"/>
  <c r="O20" i="5"/>
  <c r="O21" i="5"/>
  <c r="O73" i="5"/>
  <c r="K31" i="6" s="1"/>
  <c r="O12" i="5"/>
  <c r="O13" i="5"/>
  <c r="O25" i="5"/>
  <c r="O85" i="5"/>
  <c r="O54" i="5"/>
  <c r="K63" i="6" s="1"/>
  <c r="O76" i="5"/>
  <c r="O81" i="5"/>
  <c r="O55" i="5"/>
  <c r="O74" i="5"/>
  <c r="O63" i="5"/>
  <c r="O66" i="5"/>
  <c r="O2" i="5"/>
  <c r="K7" i="6" s="1"/>
  <c r="O14" i="5"/>
  <c r="O94" i="5"/>
  <c r="K54" i="6"/>
  <c r="O7" i="5"/>
  <c r="O31" i="5"/>
  <c r="O49" i="5"/>
  <c r="K26" i="6" s="1"/>
  <c r="O67" i="5"/>
  <c r="O29" i="5"/>
  <c r="K38" i="6" s="1"/>
  <c r="O91" i="5"/>
  <c r="O15" i="5"/>
  <c r="K56" i="6" s="1"/>
  <c r="O43" i="5"/>
  <c r="O72" i="5"/>
  <c r="O59" i="5"/>
  <c r="O24" i="5"/>
  <c r="O45" i="5"/>
  <c r="O32" i="5"/>
  <c r="O23" i="5"/>
  <c r="O69" i="5"/>
  <c r="O18" i="5"/>
  <c r="O61" i="5"/>
  <c r="O38" i="5"/>
  <c r="O68" i="5"/>
  <c r="O16" i="5"/>
  <c r="O11" i="5"/>
  <c r="O62" i="5"/>
  <c r="K70" i="6" s="1"/>
  <c r="O22" i="5"/>
  <c r="O41" i="5"/>
  <c r="O39" i="5"/>
  <c r="O71" i="5"/>
  <c r="O79" i="5"/>
  <c r="O57" i="5"/>
  <c r="O52" i="5"/>
  <c r="O87" i="5"/>
  <c r="O50" i="5"/>
  <c r="O6" i="5"/>
  <c r="O80" i="5"/>
  <c r="O42" i="5"/>
  <c r="O46" i="5"/>
  <c r="O65" i="5"/>
  <c r="O40" i="5"/>
  <c r="O58" i="5"/>
  <c r="O17" i="5"/>
  <c r="O44" i="5"/>
  <c r="O48" i="5"/>
  <c r="O64" i="5"/>
  <c r="O89" i="5"/>
  <c r="O27" i="5"/>
  <c r="O70" i="5"/>
  <c r="O95" i="5"/>
  <c r="O90" i="5"/>
  <c r="N84" i="5"/>
  <c r="N47" i="5"/>
  <c r="N78" i="5"/>
  <c r="N10" i="5"/>
  <c r="N88" i="5"/>
  <c r="N5" i="5"/>
  <c r="N35" i="5"/>
  <c r="N28" i="5"/>
  <c r="N83" i="5"/>
  <c r="N86" i="5"/>
  <c r="N92" i="5"/>
  <c r="N60" i="5"/>
  <c r="N33" i="5"/>
  <c r="N75" i="5"/>
  <c r="N93" i="5"/>
  <c r="N77" i="5"/>
  <c r="N56" i="5"/>
  <c r="N37" i="5"/>
  <c r="N30" i="5"/>
  <c r="N53" i="5"/>
  <c r="N4" i="5"/>
  <c r="N26" i="5"/>
  <c r="N82" i="5"/>
  <c r="N3" i="5"/>
  <c r="N36" i="5"/>
  <c r="N51" i="5"/>
  <c r="N19" i="5"/>
  <c r="G27" i="6" s="1"/>
  <c r="N34" i="5"/>
  <c r="N8" i="5"/>
  <c r="N9" i="5"/>
  <c r="N20" i="5"/>
  <c r="N21" i="5"/>
  <c r="N73" i="5"/>
  <c r="G31" i="6" s="1"/>
  <c r="N12" i="5"/>
  <c r="N13" i="5"/>
  <c r="N25" i="5"/>
  <c r="N85" i="5"/>
  <c r="G91" i="6" s="1"/>
  <c r="N54" i="5"/>
  <c r="G63" i="6" s="1"/>
  <c r="N76" i="5"/>
  <c r="N81" i="5"/>
  <c r="N55" i="5"/>
  <c r="N74" i="5"/>
  <c r="N63" i="5"/>
  <c r="N66" i="5"/>
  <c r="G74" i="6" s="1"/>
  <c r="N2" i="5"/>
  <c r="G7" i="6" s="1"/>
  <c r="N14" i="5"/>
  <c r="N94" i="5"/>
  <c r="G54" i="6"/>
  <c r="N7" i="5"/>
  <c r="N31" i="5"/>
  <c r="N49" i="5"/>
  <c r="G26" i="6" s="1"/>
  <c r="N67" i="5"/>
  <c r="G29" i="6" s="1"/>
  <c r="N29" i="5"/>
  <c r="N91" i="5"/>
  <c r="N15" i="5"/>
  <c r="G56" i="6" s="1"/>
  <c r="N43" i="5"/>
  <c r="N72" i="5"/>
  <c r="N59" i="5"/>
  <c r="N24" i="5"/>
  <c r="N45" i="5"/>
  <c r="N32" i="5"/>
  <c r="N23" i="5"/>
  <c r="N69" i="5"/>
  <c r="N18" i="5"/>
  <c r="N61" i="5"/>
  <c r="N38" i="5"/>
  <c r="N68" i="5"/>
  <c r="N16" i="5"/>
  <c r="N11" i="5"/>
  <c r="N62" i="5"/>
  <c r="N22" i="5"/>
  <c r="N41" i="5"/>
  <c r="N39" i="5"/>
  <c r="N71" i="5"/>
  <c r="N79" i="5"/>
  <c r="N57" i="5"/>
  <c r="N52" i="5"/>
  <c r="N87" i="5"/>
  <c r="N50" i="5"/>
  <c r="N6" i="5"/>
  <c r="N80" i="5"/>
  <c r="N42" i="5"/>
  <c r="N46" i="5"/>
  <c r="N65" i="5"/>
  <c r="N40" i="5"/>
  <c r="N58" i="5"/>
  <c r="N17" i="5"/>
  <c r="N44" i="5"/>
  <c r="N48" i="5"/>
  <c r="N64" i="5"/>
  <c r="N89" i="5"/>
  <c r="G96" i="6" s="1"/>
  <c r="N27" i="5"/>
  <c r="N70" i="5"/>
  <c r="N95" i="5"/>
  <c r="N90" i="5"/>
  <c r="M45" i="5"/>
  <c r="M32" i="5"/>
  <c r="M23" i="5"/>
  <c r="M69" i="5"/>
  <c r="M18" i="5"/>
  <c r="M61" i="5"/>
  <c r="M38" i="5"/>
  <c r="M68" i="5"/>
  <c r="M16" i="5"/>
  <c r="M11" i="5"/>
  <c r="M62" i="5"/>
  <c r="M22" i="5"/>
  <c r="M41" i="5"/>
  <c r="M39" i="5"/>
  <c r="M71" i="5"/>
  <c r="M79" i="5"/>
  <c r="M57" i="5"/>
  <c r="M52" i="5"/>
  <c r="M87" i="5"/>
  <c r="M50" i="5"/>
  <c r="M6" i="5"/>
  <c r="M80" i="5"/>
  <c r="M42" i="5"/>
  <c r="M46" i="5"/>
  <c r="M65" i="5"/>
  <c r="M40" i="5"/>
  <c r="M58" i="5"/>
  <c r="M17" i="5"/>
  <c r="M44" i="5"/>
  <c r="M48" i="5"/>
  <c r="M64" i="5"/>
  <c r="M89" i="5"/>
  <c r="M27" i="5"/>
  <c r="M70" i="5"/>
  <c r="M84" i="5"/>
  <c r="M47" i="5"/>
  <c r="M78" i="5"/>
  <c r="M10" i="5"/>
  <c r="M88" i="5"/>
  <c r="M5" i="5"/>
  <c r="M35" i="5"/>
  <c r="M28" i="5"/>
  <c r="M83" i="5"/>
  <c r="M86" i="5"/>
  <c r="M92" i="5"/>
  <c r="M60" i="5"/>
  <c r="M33" i="5"/>
  <c r="M75" i="5"/>
  <c r="M93" i="5"/>
  <c r="M77" i="5"/>
  <c r="M56" i="5"/>
  <c r="M37" i="5"/>
  <c r="M30" i="5"/>
  <c r="M53" i="5"/>
  <c r="M4" i="5"/>
  <c r="M26" i="5"/>
  <c r="M82" i="5"/>
  <c r="M3" i="5"/>
  <c r="M36" i="5"/>
  <c r="M51" i="5"/>
  <c r="M19" i="5"/>
  <c r="M34" i="5"/>
  <c r="M8" i="5"/>
  <c r="M9" i="5"/>
  <c r="M20" i="5"/>
  <c r="M21" i="5"/>
  <c r="M73" i="5"/>
  <c r="M12" i="5"/>
  <c r="M13" i="5"/>
  <c r="M25" i="5"/>
  <c r="M85" i="5"/>
  <c r="M54" i="5"/>
  <c r="M76" i="5"/>
  <c r="M81" i="5"/>
  <c r="C57" i="6" s="1"/>
  <c r="D57" i="6" s="1"/>
  <c r="E57" i="6" s="1"/>
  <c r="M55" i="5"/>
  <c r="M74" i="5"/>
  <c r="M63" i="5"/>
  <c r="M66" i="5"/>
  <c r="M2" i="5"/>
  <c r="C7" i="6" s="1"/>
  <c r="M14" i="5"/>
  <c r="M94" i="5"/>
  <c r="M7" i="5"/>
  <c r="M31" i="5"/>
  <c r="M49" i="5"/>
  <c r="M67" i="5"/>
  <c r="M29" i="5"/>
  <c r="M91" i="5"/>
  <c r="M15" i="5"/>
  <c r="M43" i="5"/>
  <c r="M72" i="5"/>
  <c r="M59" i="5"/>
  <c r="M24" i="5"/>
  <c r="M90" i="5"/>
  <c r="I2" i="5"/>
  <c r="G6" i="2" s="1"/>
  <c r="D7" i="6" l="1"/>
  <c r="E7" i="6" s="1"/>
  <c r="L108" i="6"/>
  <c r="M108" i="6" s="1"/>
  <c r="D108" i="6"/>
  <c r="E108" i="6" s="1"/>
  <c r="H107" i="6"/>
  <c r="I107" i="6" s="1"/>
  <c r="L105" i="6"/>
  <c r="M105" i="6" s="1"/>
  <c r="D105" i="6"/>
  <c r="E105" i="6" s="1"/>
  <c r="H104" i="6"/>
  <c r="I104" i="6" s="1"/>
  <c r="L103" i="6"/>
  <c r="M103" i="6" s="1"/>
  <c r="D103" i="6"/>
  <c r="E103" i="6" s="1"/>
  <c r="H102" i="6"/>
  <c r="I102" i="6" s="1"/>
  <c r="H100" i="6"/>
  <c r="I100" i="6" s="1"/>
  <c r="N109" i="6"/>
  <c r="N101" i="6"/>
  <c r="H110" i="6"/>
  <c r="I110" i="6" s="1"/>
  <c r="D106" i="6"/>
  <c r="E106" i="6" s="1"/>
  <c r="N106" i="6" s="1"/>
  <c r="H105" i="6"/>
  <c r="I105" i="6" s="1"/>
  <c r="L104" i="6"/>
  <c r="M104" i="6" s="1"/>
  <c r="D104" i="6"/>
  <c r="E104" i="6" s="1"/>
  <c r="H103" i="6"/>
  <c r="I103" i="6" s="1"/>
  <c r="H108" i="6"/>
  <c r="I108" i="6" s="1"/>
  <c r="N108" i="6" s="1"/>
  <c r="L107" i="6"/>
  <c r="M107" i="6" s="1"/>
  <c r="D107" i="6"/>
  <c r="E107" i="6" s="1"/>
  <c r="L100" i="6"/>
  <c r="M100" i="6" s="1"/>
  <c r="N100" i="6" s="1"/>
  <c r="N103" i="6"/>
  <c r="N102" i="6"/>
  <c r="N110" i="6"/>
  <c r="C66" i="6"/>
  <c r="D66" i="6" s="1"/>
  <c r="E66" i="6" s="1"/>
  <c r="C26" i="6"/>
  <c r="D26" i="6" s="1"/>
  <c r="E26" i="6" s="1"/>
  <c r="C43" i="6"/>
  <c r="D43" i="6" s="1"/>
  <c r="E43" i="6" s="1"/>
  <c r="C31" i="6"/>
  <c r="D31" i="6" s="1"/>
  <c r="E31" i="6" s="1"/>
  <c r="C54" i="6"/>
  <c r="D54" i="6" s="1"/>
  <c r="E54" i="6" s="1"/>
  <c r="C56" i="6"/>
  <c r="D56" i="6" s="1"/>
  <c r="E56" i="6" s="1"/>
  <c r="G97" i="6"/>
  <c r="H97" i="6" s="1"/>
  <c r="I97" i="6" s="1"/>
  <c r="G77" i="6"/>
  <c r="C51" i="6"/>
  <c r="C21" i="6"/>
  <c r="D21" i="6" s="1"/>
  <c r="E21" i="6" s="1"/>
  <c r="G79" i="6"/>
  <c r="C29" i="6"/>
  <c r="D29" i="6" s="1"/>
  <c r="E29" i="6" s="1"/>
  <c r="G50" i="6"/>
  <c r="G76" i="6"/>
  <c r="G36" i="6"/>
  <c r="G42" i="6"/>
  <c r="K30" i="6"/>
  <c r="K77" i="6"/>
  <c r="L77" i="6" s="1"/>
  <c r="M77" i="6" s="1"/>
  <c r="K52" i="6"/>
  <c r="L52" i="6" s="1"/>
  <c r="M52" i="6" s="1"/>
  <c r="K32" i="6"/>
  <c r="L32" i="6" s="1"/>
  <c r="M32" i="6" s="1"/>
  <c r="K74" i="6"/>
  <c r="L74" i="6" s="1"/>
  <c r="M74" i="6" s="1"/>
  <c r="K24" i="6"/>
  <c r="L24" i="6" s="1"/>
  <c r="M24" i="6" s="1"/>
  <c r="C71" i="6"/>
  <c r="D71" i="6" s="1"/>
  <c r="E71" i="6" s="1"/>
  <c r="C38" i="6"/>
  <c r="D38" i="6" s="1"/>
  <c r="E38" i="6" s="1"/>
  <c r="C74" i="6"/>
  <c r="D74" i="6" s="1"/>
  <c r="E74" i="6" s="1"/>
  <c r="G38" i="6"/>
  <c r="H38" i="6" s="1"/>
  <c r="I38" i="6" s="1"/>
  <c r="G78" i="6"/>
  <c r="H78" i="6" s="1"/>
  <c r="I78" i="6" s="1"/>
  <c r="K57" i="6"/>
  <c r="L57" i="6" s="1"/>
  <c r="M57" i="6" s="1"/>
  <c r="K75" i="6"/>
  <c r="L75" i="6" s="1"/>
  <c r="M75" i="6" s="1"/>
  <c r="K39" i="6"/>
  <c r="L39" i="6" s="1"/>
  <c r="M39" i="6" s="1"/>
  <c r="K11" i="6"/>
  <c r="L11" i="6" s="1"/>
  <c r="M11" i="6" s="1"/>
  <c r="K58" i="6"/>
  <c r="L58" i="6" s="1"/>
  <c r="M58" i="6" s="1"/>
  <c r="C10" i="6"/>
  <c r="D10" i="6" s="1"/>
  <c r="E10" i="6" s="1"/>
  <c r="C300" i="6"/>
  <c r="D300" i="6" s="1"/>
  <c r="E300" i="6" s="1"/>
  <c r="C247" i="6"/>
  <c r="D247" i="6" s="1"/>
  <c r="E247" i="6" s="1"/>
  <c r="C240" i="6"/>
  <c r="C239" i="6"/>
  <c r="D239" i="6" s="1"/>
  <c r="E239" i="6" s="1"/>
  <c r="C232" i="6"/>
  <c r="D232" i="6" s="1"/>
  <c r="E232" i="6" s="1"/>
  <c r="C231" i="6"/>
  <c r="C224" i="6"/>
  <c r="C223" i="6"/>
  <c r="D223" i="6" s="1"/>
  <c r="E223" i="6" s="1"/>
  <c r="C216" i="6"/>
  <c r="D216" i="6" s="1"/>
  <c r="E216" i="6" s="1"/>
  <c r="C215" i="6"/>
  <c r="C186" i="6"/>
  <c r="D186" i="6" s="1"/>
  <c r="E186" i="6" s="1"/>
  <c r="C154" i="6"/>
  <c r="D154" i="6" s="1"/>
  <c r="E154" i="6" s="1"/>
  <c r="K112" i="6"/>
  <c r="L112" i="6" s="1"/>
  <c r="M112" i="6" s="1"/>
  <c r="K116" i="6"/>
  <c r="K120" i="6"/>
  <c r="K124" i="6"/>
  <c r="K128" i="6"/>
  <c r="L128" i="6" s="1"/>
  <c r="M128" i="6" s="1"/>
  <c r="K131" i="6"/>
  <c r="K135" i="6"/>
  <c r="L135" i="6" s="1"/>
  <c r="M135" i="6" s="1"/>
  <c r="K139" i="6"/>
  <c r="L139" i="6" s="1"/>
  <c r="M139" i="6" s="1"/>
  <c r="K143" i="6"/>
  <c r="K147" i="6"/>
  <c r="K151" i="6"/>
  <c r="K155" i="6"/>
  <c r="L155" i="6" s="1"/>
  <c r="M155" i="6" s="1"/>
  <c r="K159" i="6"/>
  <c r="L159" i="6" s="1"/>
  <c r="M159" i="6" s="1"/>
  <c r="K163" i="6"/>
  <c r="K167" i="6"/>
  <c r="K171" i="6"/>
  <c r="L171" i="6" s="1"/>
  <c r="M171" i="6" s="1"/>
  <c r="K175" i="6"/>
  <c r="L175" i="6" s="1"/>
  <c r="M175" i="6" s="1"/>
  <c r="K179" i="6"/>
  <c r="K183" i="6"/>
  <c r="L183" i="6" s="1"/>
  <c r="M183" i="6" s="1"/>
  <c r="K187" i="6"/>
  <c r="L187" i="6" s="1"/>
  <c r="M187" i="6" s="1"/>
  <c r="K191" i="6"/>
  <c r="L191" i="6" s="1"/>
  <c r="M191" i="6" s="1"/>
  <c r="K195" i="6"/>
  <c r="K199" i="6"/>
  <c r="L199" i="6" s="1"/>
  <c r="M199" i="6" s="1"/>
  <c r="K203" i="6"/>
  <c r="L203" i="6" s="1"/>
  <c r="M203" i="6" s="1"/>
  <c r="K207" i="6"/>
  <c r="L207" i="6" s="1"/>
  <c r="M207" i="6" s="1"/>
  <c r="K211" i="6"/>
  <c r="K113" i="6"/>
  <c r="L113" i="6" s="1"/>
  <c r="M113" i="6" s="1"/>
  <c r="K117" i="6"/>
  <c r="L117" i="6" s="1"/>
  <c r="M117" i="6" s="1"/>
  <c r="K121" i="6"/>
  <c r="L121" i="6" s="1"/>
  <c r="M121" i="6" s="1"/>
  <c r="K125" i="6"/>
  <c r="K129" i="6"/>
  <c r="L129" i="6" s="1"/>
  <c r="M129" i="6" s="1"/>
  <c r="K132" i="6"/>
  <c r="K136" i="6"/>
  <c r="L136" i="6" s="1"/>
  <c r="M136" i="6" s="1"/>
  <c r="K140" i="6"/>
  <c r="K144" i="6"/>
  <c r="L144" i="6" s="1"/>
  <c r="M144" i="6" s="1"/>
  <c r="K148" i="6"/>
  <c r="K152" i="6"/>
  <c r="L152" i="6" s="1"/>
  <c r="M152" i="6" s="1"/>
  <c r="K156" i="6"/>
  <c r="L156" i="6" s="1"/>
  <c r="M156" i="6" s="1"/>
  <c r="K160" i="6"/>
  <c r="L160" i="6" s="1"/>
  <c r="M160" i="6" s="1"/>
  <c r="K164" i="6"/>
  <c r="L164" i="6" s="1"/>
  <c r="M164" i="6" s="1"/>
  <c r="K168" i="6"/>
  <c r="L168" i="6" s="1"/>
  <c r="M168" i="6" s="1"/>
  <c r="K172" i="6"/>
  <c r="L172" i="6" s="1"/>
  <c r="M172" i="6" s="1"/>
  <c r="K176" i="6"/>
  <c r="L176" i="6" s="1"/>
  <c r="M176" i="6" s="1"/>
  <c r="K180" i="6"/>
  <c r="K184" i="6"/>
  <c r="L184" i="6" s="1"/>
  <c r="M184" i="6" s="1"/>
  <c r="K188" i="6"/>
  <c r="L188" i="6" s="1"/>
  <c r="M188" i="6" s="1"/>
  <c r="K192" i="6"/>
  <c r="L192" i="6" s="1"/>
  <c r="M192" i="6" s="1"/>
  <c r="K196" i="6"/>
  <c r="L196" i="6" s="1"/>
  <c r="M196" i="6" s="1"/>
  <c r="K200" i="6"/>
  <c r="L200" i="6" s="1"/>
  <c r="M200" i="6" s="1"/>
  <c r="K204" i="6"/>
  <c r="K208" i="6"/>
  <c r="L208" i="6" s="1"/>
  <c r="M208" i="6" s="1"/>
  <c r="K114" i="6"/>
  <c r="K118" i="6"/>
  <c r="L118" i="6" s="1"/>
  <c r="M118" i="6" s="1"/>
  <c r="K122" i="6"/>
  <c r="K126" i="6"/>
  <c r="L126" i="6" s="1"/>
  <c r="M126" i="6" s="1"/>
  <c r="K130" i="6"/>
  <c r="K133" i="6"/>
  <c r="L133" i="6" s="1"/>
  <c r="M133" i="6" s="1"/>
  <c r="K137" i="6"/>
  <c r="L137" i="6" s="1"/>
  <c r="M137" i="6" s="1"/>
  <c r="K141" i="6"/>
  <c r="L141" i="6" s="1"/>
  <c r="M141" i="6" s="1"/>
  <c r="K145" i="6"/>
  <c r="K149" i="6"/>
  <c r="L149" i="6" s="1"/>
  <c r="M149" i="6" s="1"/>
  <c r="K153" i="6"/>
  <c r="L153" i="6" s="1"/>
  <c r="M153" i="6" s="1"/>
  <c r="K157" i="6"/>
  <c r="L157" i="6" s="1"/>
  <c r="M157" i="6" s="1"/>
  <c r="K161" i="6"/>
  <c r="K165" i="6"/>
  <c r="L165" i="6" s="1"/>
  <c r="M165" i="6" s="1"/>
  <c r="K169" i="6"/>
  <c r="L169" i="6" s="1"/>
  <c r="M169" i="6" s="1"/>
  <c r="K173" i="6"/>
  <c r="L173" i="6" s="1"/>
  <c r="M173" i="6" s="1"/>
  <c r="K177" i="6"/>
  <c r="K181" i="6"/>
  <c r="L181" i="6" s="1"/>
  <c r="M181" i="6" s="1"/>
  <c r="K185" i="6"/>
  <c r="L185" i="6" s="1"/>
  <c r="M185" i="6" s="1"/>
  <c r="K189" i="6"/>
  <c r="L189" i="6" s="1"/>
  <c r="M189" i="6" s="1"/>
  <c r="K193" i="6"/>
  <c r="K197" i="6"/>
  <c r="K201" i="6"/>
  <c r="K205" i="6"/>
  <c r="L205" i="6" s="1"/>
  <c r="M205" i="6" s="1"/>
  <c r="K111" i="6"/>
  <c r="K127" i="6"/>
  <c r="L127" i="6" s="1"/>
  <c r="M127" i="6" s="1"/>
  <c r="K146" i="6"/>
  <c r="L146" i="6" s="1"/>
  <c r="M146" i="6" s="1"/>
  <c r="K162" i="6"/>
  <c r="L162" i="6" s="1"/>
  <c r="M162" i="6" s="1"/>
  <c r="K178" i="6"/>
  <c r="K194" i="6"/>
  <c r="K213" i="6"/>
  <c r="L213" i="6" s="1"/>
  <c r="M213" i="6" s="1"/>
  <c r="K217" i="6"/>
  <c r="L217" i="6" s="1"/>
  <c r="M217" i="6" s="1"/>
  <c r="K221" i="6"/>
  <c r="K225" i="6"/>
  <c r="K229" i="6"/>
  <c r="L229" i="6" s="1"/>
  <c r="M229" i="6" s="1"/>
  <c r="K233" i="6"/>
  <c r="L233" i="6" s="1"/>
  <c r="M233" i="6" s="1"/>
  <c r="K237" i="6"/>
  <c r="K241" i="6"/>
  <c r="L241" i="6" s="1"/>
  <c r="M241" i="6" s="1"/>
  <c r="K245" i="6"/>
  <c r="L245" i="6" s="1"/>
  <c r="M245" i="6" s="1"/>
  <c r="K248" i="6"/>
  <c r="L248" i="6" s="1"/>
  <c r="M248" i="6" s="1"/>
  <c r="K252" i="6"/>
  <c r="K256" i="6"/>
  <c r="K260" i="6"/>
  <c r="L260" i="6" s="1"/>
  <c r="M260" i="6" s="1"/>
  <c r="K264" i="6"/>
  <c r="K268" i="6"/>
  <c r="K272" i="6"/>
  <c r="L272" i="6" s="1"/>
  <c r="M272" i="6" s="1"/>
  <c r="K276" i="6"/>
  <c r="L276" i="6" s="1"/>
  <c r="M276" i="6" s="1"/>
  <c r="K280" i="6"/>
  <c r="L280" i="6" s="1"/>
  <c r="M280" i="6" s="1"/>
  <c r="K284" i="6"/>
  <c r="K288" i="6"/>
  <c r="L288" i="6" s="1"/>
  <c r="M288" i="6" s="1"/>
  <c r="K292" i="6"/>
  <c r="L292" i="6" s="1"/>
  <c r="M292" i="6" s="1"/>
  <c r="K123" i="6"/>
  <c r="K142" i="6"/>
  <c r="L142" i="6" s="1"/>
  <c r="M142" i="6" s="1"/>
  <c r="K158" i="6"/>
  <c r="L158" i="6" s="1"/>
  <c r="M158" i="6" s="1"/>
  <c r="K174" i="6"/>
  <c r="L174" i="6" s="1"/>
  <c r="M174" i="6" s="1"/>
  <c r="K190" i="6"/>
  <c r="L190" i="6" s="1"/>
  <c r="M190" i="6" s="1"/>
  <c r="K206" i="6"/>
  <c r="K214" i="6"/>
  <c r="K218" i="6"/>
  <c r="L218" i="6" s="1"/>
  <c r="M218" i="6" s="1"/>
  <c r="K222" i="6"/>
  <c r="L222" i="6" s="1"/>
  <c r="M222" i="6" s="1"/>
  <c r="K226" i="6"/>
  <c r="K230" i="6"/>
  <c r="L230" i="6" s="1"/>
  <c r="M230" i="6" s="1"/>
  <c r="K234" i="6"/>
  <c r="K238" i="6"/>
  <c r="K242" i="6"/>
  <c r="L242" i="6" s="1"/>
  <c r="M242" i="6" s="1"/>
  <c r="K246" i="6"/>
  <c r="K249" i="6"/>
  <c r="L249" i="6" s="1"/>
  <c r="M249" i="6" s="1"/>
  <c r="K253" i="6"/>
  <c r="K257" i="6"/>
  <c r="K261" i="6"/>
  <c r="K265" i="6"/>
  <c r="K269" i="6"/>
  <c r="K273" i="6"/>
  <c r="L273" i="6" s="1"/>
  <c r="M273" i="6" s="1"/>
  <c r="K277" i="6"/>
  <c r="L277" i="6" s="1"/>
  <c r="M277" i="6" s="1"/>
  <c r="K281" i="6"/>
  <c r="L281" i="6" s="1"/>
  <c r="M281" i="6" s="1"/>
  <c r="K285" i="6"/>
  <c r="K289" i="6"/>
  <c r="L289" i="6" s="1"/>
  <c r="M289" i="6" s="1"/>
  <c r="K293" i="6"/>
  <c r="L293" i="6" s="1"/>
  <c r="M293" i="6" s="1"/>
  <c r="K299" i="6"/>
  <c r="C299" i="6"/>
  <c r="G297" i="6"/>
  <c r="G296" i="6"/>
  <c r="H296" i="6" s="1"/>
  <c r="I296" i="6" s="1"/>
  <c r="G293" i="6"/>
  <c r="H293" i="6" s="1"/>
  <c r="I293" i="6" s="1"/>
  <c r="C291" i="6"/>
  <c r="D291" i="6" s="1"/>
  <c r="E291" i="6" s="1"/>
  <c r="C290" i="6"/>
  <c r="D290" i="6" s="1"/>
  <c r="E290" i="6" s="1"/>
  <c r="G285" i="6"/>
  <c r="H285" i="6" s="1"/>
  <c r="I285" i="6" s="1"/>
  <c r="C283" i="6"/>
  <c r="D283" i="6" s="1"/>
  <c r="E283" i="6" s="1"/>
  <c r="C282" i="6"/>
  <c r="D282" i="6" s="1"/>
  <c r="E282" i="6" s="1"/>
  <c r="G277" i="6"/>
  <c r="H277" i="6" s="1"/>
  <c r="I277" i="6" s="1"/>
  <c r="C275" i="6"/>
  <c r="D275" i="6" s="1"/>
  <c r="E275" i="6" s="1"/>
  <c r="C274" i="6"/>
  <c r="D274" i="6" s="1"/>
  <c r="E274" i="6" s="1"/>
  <c r="G269" i="6"/>
  <c r="C267" i="6"/>
  <c r="D267" i="6" s="1"/>
  <c r="E267" i="6" s="1"/>
  <c r="C266" i="6"/>
  <c r="D266" i="6" s="1"/>
  <c r="E266" i="6" s="1"/>
  <c r="G261" i="6"/>
  <c r="H261" i="6" s="1"/>
  <c r="I261" i="6" s="1"/>
  <c r="C259" i="6"/>
  <c r="D259" i="6" s="1"/>
  <c r="E259" i="6" s="1"/>
  <c r="C258" i="6"/>
  <c r="G253" i="6"/>
  <c r="H253" i="6" s="1"/>
  <c r="I253" i="6" s="1"/>
  <c r="C251" i="6"/>
  <c r="D251" i="6" s="1"/>
  <c r="E251" i="6" s="1"/>
  <c r="C250" i="6"/>
  <c r="G245" i="6"/>
  <c r="H245" i="6" s="1"/>
  <c r="I245" i="6" s="1"/>
  <c r="K240" i="6"/>
  <c r="L240" i="6" s="1"/>
  <c r="M240" i="6" s="1"/>
  <c r="K239" i="6"/>
  <c r="L239" i="6" s="1"/>
  <c r="M239" i="6" s="1"/>
  <c r="G237" i="6"/>
  <c r="H237" i="6" s="1"/>
  <c r="I237" i="6" s="1"/>
  <c r="K232" i="6"/>
  <c r="K231" i="6"/>
  <c r="L231" i="6" s="1"/>
  <c r="M231" i="6" s="1"/>
  <c r="G229" i="6"/>
  <c r="H229" i="6" s="1"/>
  <c r="I229" i="6" s="1"/>
  <c r="K224" i="6"/>
  <c r="L224" i="6" s="1"/>
  <c r="M224" i="6" s="1"/>
  <c r="K223" i="6"/>
  <c r="G221" i="6"/>
  <c r="K216" i="6"/>
  <c r="L216" i="6" s="1"/>
  <c r="M216" i="6" s="1"/>
  <c r="K215" i="6"/>
  <c r="L215" i="6" s="1"/>
  <c r="M215" i="6" s="1"/>
  <c r="G213" i="6"/>
  <c r="K210" i="6"/>
  <c r="L210" i="6" s="1"/>
  <c r="M210" i="6" s="1"/>
  <c r="C190" i="6"/>
  <c r="D190" i="6" s="1"/>
  <c r="E190" i="6" s="1"/>
  <c r="G188" i="6"/>
  <c r="H188" i="6" s="1"/>
  <c r="I188" i="6" s="1"/>
  <c r="K186" i="6"/>
  <c r="L186" i="6" s="1"/>
  <c r="M186" i="6" s="1"/>
  <c r="C158" i="6"/>
  <c r="D158" i="6" s="1"/>
  <c r="E158" i="6" s="1"/>
  <c r="G156" i="6"/>
  <c r="K154" i="6"/>
  <c r="L154" i="6" s="1"/>
  <c r="M154" i="6" s="1"/>
  <c r="C112" i="6"/>
  <c r="D112" i="6" s="1"/>
  <c r="E112" i="6" s="1"/>
  <c r="C116" i="6"/>
  <c r="D116" i="6" s="1"/>
  <c r="E116" i="6" s="1"/>
  <c r="C120" i="6"/>
  <c r="D120" i="6" s="1"/>
  <c r="E120" i="6" s="1"/>
  <c r="C124" i="6"/>
  <c r="D124" i="6" s="1"/>
  <c r="E124" i="6" s="1"/>
  <c r="C128" i="6"/>
  <c r="C135" i="6"/>
  <c r="D135" i="6" s="1"/>
  <c r="E135" i="6" s="1"/>
  <c r="C139" i="6"/>
  <c r="D139" i="6" s="1"/>
  <c r="E139" i="6" s="1"/>
  <c r="C143" i="6"/>
  <c r="C147" i="6"/>
  <c r="D147" i="6" s="1"/>
  <c r="E147" i="6" s="1"/>
  <c r="C151" i="6"/>
  <c r="D151" i="6" s="1"/>
  <c r="E151" i="6" s="1"/>
  <c r="C155" i="6"/>
  <c r="D155" i="6" s="1"/>
  <c r="E155" i="6" s="1"/>
  <c r="C159" i="6"/>
  <c r="D159" i="6" s="1"/>
  <c r="E159" i="6" s="1"/>
  <c r="C163" i="6"/>
  <c r="D163" i="6" s="1"/>
  <c r="E163" i="6" s="1"/>
  <c r="C167" i="6"/>
  <c r="D167" i="6" s="1"/>
  <c r="E167" i="6" s="1"/>
  <c r="C171" i="6"/>
  <c r="D171" i="6" s="1"/>
  <c r="E171" i="6" s="1"/>
  <c r="C175" i="6"/>
  <c r="D175" i="6" s="1"/>
  <c r="E175" i="6" s="1"/>
  <c r="C179" i="6"/>
  <c r="D179" i="6" s="1"/>
  <c r="E179" i="6" s="1"/>
  <c r="C183" i="6"/>
  <c r="D183" i="6" s="1"/>
  <c r="E183" i="6" s="1"/>
  <c r="C187" i="6"/>
  <c r="D187" i="6" s="1"/>
  <c r="E187" i="6" s="1"/>
  <c r="C191" i="6"/>
  <c r="D191" i="6" s="1"/>
  <c r="E191" i="6" s="1"/>
  <c r="C195" i="6"/>
  <c r="D195" i="6" s="1"/>
  <c r="E195" i="6" s="1"/>
  <c r="C199" i="6"/>
  <c r="D199" i="6" s="1"/>
  <c r="E199" i="6" s="1"/>
  <c r="C203" i="6"/>
  <c r="D203" i="6" s="1"/>
  <c r="E203" i="6" s="1"/>
  <c r="C207" i="6"/>
  <c r="D207" i="6" s="1"/>
  <c r="E207" i="6" s="1"/>
  <c r="C211" i="6"/>
  <c r="C113" i="6"/>
  <c r="C117" i="6"/>
  <c r="D117" i="6" s="1"/>
  <c r="E117" i="6" s="1"/>
  <c r="C121" i="6"/>
  <c r="D121" i="6" s="1"/>
  <c r="E121" i="6" s="1"/>
  <c r="C125" i="6"/>
  <c r="D125" i="6" s="1"/>
  <c r="E125" i="6" s="1"/>
  <c r="C129" i="6"/>
  <c r="C132" i="6"/>
  <c r="D132" i="6" s="1"/>
  <c r="E132" i="6" s="1"/>
  <c r="C136" i="6"/>
  <c r="D136" i="6" s="1"/>
  <c r="E136" i="6" s="1"/>
  <c r="C140" i="6"/>
  <c r="D140" i="6" s="1"/>
  <c r="E140" i="6" s="1"/>
  <c r="C144" i="6"/>
  <c r="C148" i="6"/>
  <c r="D148" i="6" s="1"/>
  <c r="E148" i="6" s="1"/>
  <c r="C152" i="6"/>
  <c r="D152" i="6" s="1"/>
  <c r="E152" i="6" s="1"/>
  <c r="C156" i="6"/>
  <c r="D156" i="6" s="1"/>
  <c r="E156" i="6" s="1"/>
  <c r="C160" i="6"/>
  <c r="C164" i="6"/>
  <c r="D164" i="6" s="1"/>
  <c r="E164" i="6" s="1"/>
  <c r="C168" i="6"/>
  <c r="D168" i="6" s="1"/>
  <c r="E168" i="6" s="1"/>
  <c r="C172" i="6"/>
  <c r="C176" i="6"/>
  <c r="C180" i="6"/>
  <c r="D180" i="6" s="1"/>
  <c r="E180" i="6" s="1"/>
  <c r="C184" i="6"/>
  <c r="D184" i="6" s="1"/>
  <c r="E184" i="6" s="1"/>
  <c r="C188" i="6"/>
  <c r="C192" i="6"/>
  <c r="C196" i="6"/>
  <c r="D196" i="6" s="1"/>
  <c r="E196" i="6" s="1"/>
  <c r="C200" i="6"/>
  <c r="D200" i="6" s="1"/>
  <c r="E200" i="6" s="1"/>
  <c r="C204" i="6"/>
  <c r="D204" i="6" s="1"/>
  <c r="E204" i="6" s="1"/>
  <c r="C208" i="6"/>
  <c r="C114" i="6"/>
  <c r="D114" i="6" s="1"/>
  <c r="E114" i="6" s="1"/>
  <c r="C118" i="6"/>
  <c r="D118" i="6" s="1"/>
  <c r="E118" i="6" s="1"/>
  <c r="C122" i="6"/>
  <c r="D122" i="6" s="1"/>
  <c r="E122" i="6" s="1"/>
  <c r="C126" i="6"/>
  <c r="D126" i="6" s="1"/>
  <c r="E126" i="6" s="1"/>
  <c r="C130" i="6"/>
  <c r="D130" i="6" s="1"/>
  <c r="E130" i="6" s="1"/>
  <c r="C133" i="6"/>
  <c r="D133" i="6" s="1"/>
  <c r="E133" i="6" s="1"/>
  <c r="C137" i="6"/>
  <c r="D137" i="6" s="1"/>
  <c r="E137" i="6" s="1"/>
  <c r="C141" i="6"/>
  <c r="D141" i="6" s="1"/>
  <c r="E141" i="6" s="1"/>
  <c r="C145" i="6"/>
  <c r="D145" i="6" s="1"/>
  <c r="E145" i="6" s="1"/>
  <c r="C149" i="6"/>
  <c r="D149" i="6" s="1"/>
  <c r="E149" i="6" s="1"/>
  <c r="C153" i="6"/>
  <c r="C157" i="6"/>
  <c r="D157" i="6" s="1"/>
  <c r="E157" i="6" s="1"/>
  <c r="C161" i="6"/>
  <c r="D161" i="6" s="1"/>
  <c r="E161" i="6" s="1"/>
  <c r="C165" i="6"/>
  <c r="D165" i="6" s="1"/>
  <c r="E165" i="6" s="1"/>
  <c r="C169" i="6"/>
  <c r="C173" i="6"/>
  <c r="D173" i="6" s="1"/>
  <c r="E173" i="6" s="1"/>
  <c r="C177" i="6"/>
  <c r="D177" i="6" s="1"/>
  <c r="E177" i="6" s="1"/>
  <c r="C181" i="6"/>
  <c r="D181" i="6" s="1"/>
  <c r="E181" i="6" s="1"/>
  <c r="C185" i="6"/>
  <c r="C189" i="6"/>
  <c r="D189" i="6" s="1"/>
  <c r="E189" i="6" s="1"/>
  <c r="C193" i="6"/>
  <c r="D193" i="6" s="1"/>
  <c r="E193" i="6" s="1"/>
  <c r="C197" i="6"/>
  <c r="D197" i="6" s="1"/>
  <c r="E197" i="6" s="1"/>
  <c r="C201" i="6"/>
  <c r="D201" i="6" s="1"/>
  <c r="E201" i="6" s="1"/>
  <c r="C205" i="6"/>
  <c r="D205" i="6" s="1"/>
  <c r="E205" i="6" s="1"/>
  <c r="C115" i="6"/>
  <c r="D115" i="6" s="1"/>
  <c r="E115" i="6" s="1"/>
  <c r="C131" i="6"/>
  <c r="D131" i="6" s="1"/>
  <c r="E131" i="6" s="1"/>
  <c r="C134" i="6"/>
  <c r="D134" i="6" s="1"/>
  <c r="E134" i="6" s="1"/>
  <c r="C150" i="6"/>
  <c r="D150" i="6" s="1"/>
  <c r="E150" i="6" s="1"/>
  <c r="C166" i="6"/>
  <c r="D166" i="6" s="1"/>
  <c r="E166" i="6" s="1"/>
  <c r="C182" i="6"/>
  <c r="D182" i="6" s="1"/>
  <c r="E182" i="6" s="1"/>
  <c r="C198" i="6"/>
  <c r="D198" i="6" s="1"/>
  <c r="E198" i="6" s="1"/>
  <c r="C209" i="6"/>
  <c r="D209" i="6" s="1"/>
  <c r="E209" i="6" s="1"/>
  <c r="C210" i="6"/>
  <c r="C213" i="6"/>
  <c r="C217" i="6"/>
  <c r="D217" i="6" s="1"/>
  <c r="E217" i="6" s="1"/>
  <c r="C221" i="6"/>
  <c r="D221" i="6" s="1"/>
  <c r="E221" i="6" s="1"/>
  <c r="C225" i="6"/>
  <c r="D225" i="6" s="1"/>
  <c r="E225" i="6" s="1"/>
  <c r="C229" i="6"/>
  <c r="D229" i="6" s="1"/>
  <c r="E229" i="6" s="1"/>
  <c r="C233" i="6"/>
  <c r="D233" i="6" s="1"/>
  <c r="E233" i="6" s="1"/>
  <c r="C237" i="6"/>
  <c r="D237" i="6" s="1"/>
  <c r="E237" i="6" s="1"/>
  <c r="C241" i="6"/>
  <c r="D241" i="6" s="1"/>
  <c r="E241" i="6" s="1"/>
  <c r="C245" i="6"/>
  <c r="D245" i="6" s="1"/>
  <c r="E245" i="6" s="1"/>
  <c r="C248" i="6"/>
  <c r="D248" i="6" s="1"/>
  <c r="E248" i="6" s="1"/>
  <c r="C252" i="6"/>
  <c r="D252" i="6" s="1"/>
  <c r="E252" i="6" s="1"/>
  <c r="C256" i="6"/>
  <c r="D256" i="6" s="1"/>
  <c r="E256" i="6" s="1"/>
  <c r="C260" i="6"/>
  <c r="D260" i="6" s="1"/>
  <c r="E260" i="6" s="1"/>
  <c r="C264" i="6"/>
  <c r="C268" i="6"/>
  <c r="D268" i="6" s="1"/>
  <c r="E268" i="6" s="1"/>
  <c r="C272" i="6"/>
  <c r="D272" i="6" s="1"/>
  <c r="E272" i="6" s="1"/>
  <c r="C276" i="6"/>
  <c r="D276" i="6" s="1"/>
  <c r="E276" i="6" s="1"/>
  <c r="C280" i="6"/>
  <c r="C284" i="6"/>
  <c r="D284" i="6" s="1"/>
  <c r="E284" i="6" s="1"/>
  <c r="C288" i="6"/>
  <c r="D288" i="6" s="1"/>
  <c r="E288" i="6" s="1"/>
  <c r="C292" i="6"/>
  <c r="D292" i="6" s="1"/>
  <c r="E292" i="6" s="1"/>
  <c r="C111" i="6"/>
  <c r="D111" i="6" s="1"/>
  <c r="E111" i="6" s="1"/>
  <c r="C127" i="6"/>
  <c r="D127" i="6" s="1"/>
  <c r="E127" i="6" s="1"/>
  <c r="C146" i="6"/>
  <c r="D146" i="6" s="1"/>
  <c r="E146" i="6" s="1"/>
  <c r="C162" i="6"/>
  <c r="D162" i="6" s="1"/>
  <c r="E162" i="6" s="1"/>
  <c r="C178" i="6"/>
  <c r="D178" i="6" s="1"/>
  <c r="E178" i="6" s="1"/>
  <c r="C194" i="6"/>
  <c r="D194" i="6" s="1"/>
  <c r="E194" i="6" s="1"/>
  <c r="C214" i="6"/>
  <c r="D214" i="6" s="1"/>
  <c r="E214" i="6" s="1"/>
  <c r="C218" i="6"/>
  <c r="D218" i="6" s="1"/>
  <c r="E218" i="6" s="1"/>
  <c r="C222" i="6"/>
  <c r="D222" i="6" s="1"/>
  <c r="E222" i="6" s="1"/>
  <c r="C226" i="6"/>
  <c r="D226" i="6" s="1"/>
  <c r="E226" i="6" s="1"/>
  <c r="C230" i="6"/>
  <c r="D230" i="6" s="1"/>
  <c r="E230" i="6" s="1"/>
  <c r="C234" i="6"/>
  <c r="D234" i="6" s="1"/>
  <c r="E234" i="6" s="1"/>
  <c r="C238" i="6"/>
  <c r="D238" i="6" s="1"/>
  <c r="E238" i="6" s="1"/>
  <c r="C242" i="6"/>
  <c r="D242" i="6" s="1"/>
  <c r="E242" i="6" s="1"/>
  <c r="C246" i="6"/>
  <c r="D246" i="6" s="1"/>
  <c r="E246" i="6" s="1"/>
  <c r="C249" i="6"/>
  <c r="C253" i="6"/>
  <c r="C257" i="6"/>
  <c r="D257" i="6" s="1"/>
  <c r="E257" i="6" s="1"/>
  <c r="C261" i="6"/>
  <c r="D261" i="6" s="1"/>
  <c r="E261" i="6" s="1"/>
  <c r="C265" i="6"/>
  <c r="D265" i="6" s="1"/>
  <c r="E265" i="6" s="1"/>
  <c r="C269" i="6"/>
  <c r="C273" i="6"/>
  <c r="D273" i="6" s="1"/>
  <c r="E273" i="6" s="1"/>
  <c r="C277" i="6"/>
  <c r="D277" i="6" s="1"/>
  <c r="E277" i="6" s="1"/>
  <c r="C281" i="6"/>
  <c r="D281" i="6" s="1"/>
  <c r="E281" i="6" s="1"/>
  <c r="C285" i="6"/>
  <c r="C289" i="6"/>
  <c r="D289" i="6" s="1"/>
  <c r="E289" i="6" s="1"/>
  <c r="C293" i="6"/>
  <c r="D293" i="6" s="1"/>
  <c r="E293" i="6" s="1"/>
  <c r="C297" i="6"/>
  <c r="D297" i="6" s="1"/>
  <c r="E297" i="6" s="1"/>
  <c r="G114" i="6"/>
  <c r="H114" i="6" s="1"/>
  <c r="I114" i="6" s="1"/>
  <c r="G118" i="6"/>
  <c r="G122" i="6"/>
  <c r="H122" i="6" s="1"/>
  <c r="I122" i="6" s="1"/>
  <c r="G126" i="6"/>
  <c r="H126" i="6" s="1"/>
  <c r="I126" i="6" s="1"/>
  <c r="G130" i="6"/>
  <c r="H130" i="6" s="1"/>
  <c r="I130" i="6" s="1"/>
  <c r="G133" i="6"/>
  <c r="G137" i="6"/>
  <c r="H137" i="6" s="1"/>
  <c r="I137" i="6" s="1"/>
  <c r="G141" i="6"/>
  <c r="H141" i="6" s="1"/>
  <c r="I141" i="6" s="1"/>
  <c r="G145" i="6"/>
  <c r="G149" i="6"/>
  <c r="G153" i="6"/>
  <c r="H153" i="6" s="1"/>
  <c r="I153" i="6" s="1"/>
  <c r="G157" i="6"/>
  <c r="H157" i="6" s="1"/>
  <c r="I157" i="6" s="1"/>
  <c r="G161" i="6"/>
  <c r="H161" i="6" s="1"/>
  <c r="I161" i="6" s="1"/>
  <c r="G165" i="6"/>
  <c r="G169" i="6"/>
  <c r="H169" i="6" s="1"/>
  <c r="I169" i="6" s="1"/>
  <c r="G173" i="6"/>
  <c r="H173" i="6" s="1"/>
  <c r="I173" i="6" s="1"/>
  <c r="G177" i="6"/>
  <c r="H177" i="6" s="1"/>
  <c r="I177" i="6" s="1"/>
  <c r="G181" i="6"/>
  <c r="G185" i="6"/>
  <c r="H185" i="6" s="1"/>
  <c r="I185" i="6" s="1"/>
  <c r="G189" i="6"/>
  <c r="G193" i="6"/>
  <c r="H193" i="6" s="1"/>
  <c r="I193" i="6" s="1"/>
  <c r="G197" i="6"/>
  <c r="G201" i="6"/>
  <c r="G205" i="6"/>
  <c r="H205" i="6" s="1"/>
  <c r="I205" i="6" s="1"/>
  <c r="G209" i="6"/>
  <c r="H209" i="6" s="1"/>
  <c r="I209" i="6" s="1"/>
  <c r="G111" i="6"/>
  <c r="H111" i="6" s="1"/>
  <c r="I111" i="6" s="1"/>
  <c r="G115" i="6"/>
  <c r="H115" i="6" s="1"/>
  <c r="I115" i="6" s="1"/>
  <c r="G119" i="6"/>
  <c r="G123" i="6"/>
  <c r="H123" i="6" s="1"/>
  <c r="I123" i="6" s="1"/>
  <c r="G127" i="6"/>
  <c r="H127" i="6" s="1"/>
  <c r="I127" i="6" s="1"/>
  <c r="G134" i="6"/>
  <c r="H134" i="6" s="1"/>
  <c r="I134" i="6" s="1"/>
  <c r="G138" i="6"/>
  <c r="H138" i="6" s="1"/>
  <c r="I138" i="6" s="1"/>
  <c r="G142" i="6"/>
  <c r="H142" i="6" s="1"/>
  <c r="I142" i="6" s="1"/>
  <c r="G146" i="6"/>
  <c r="H146" i="6" s="1"/>
  <c r="I146" i="6" s="1"/>
  <c r="G150" i="6"/>
  <c r="H150" i="6" s="1"/>
  <c r="I150" i="6" s="1"/>
  <c r="G154" i="6"/>
  <c r="H154" i="6" s="1"/>
  <c r="I154" i="6" s="1"/>
  <c r="G158" i="6"/>
  <c r="H158" i="6" s="1"/>
  <c r="I158" i="6" s="1"/>
  <c r="G162" i="6"/>
  <c r="H162" i="6" s="1"/>
  <c r="I162" i="6" s="1"/>
  <c r="G166" i="6"/>
  <c r="H166" i="6" s="1"/>
  <c r="I166" i="6" s="1"/>
  <c r="G170" i="6"/>
  <c r="G174" i="6"/>
  <c r="G178" i="6"/>
  <c r="H178" i="6" s="1"/>
  <c r="I178" i="6" s="1"/>
  <c r="G182" i="6"/>
  <c r="G186" i="6"/>
  <c r="H186" i="6" s="1"/>
  <c r="I186" i="6" s="1"/>
  <c r="G190" i="6"/>
  <c r="H190" i="6" s="1"/>
  <c r="I190" i="6" s="1"/>
  <c r="G194" i="6"/>
  <c r="H194" i="6" s="1"/>
  <c r="I194" i="6" s="1"/>
  <c r="G198" i="6"/>
  <c r="H198" i="6" s="1"/>
  <c r="I198" i="6" s="1"/>
  <c r="G202" i="6"/>
  <c r="G206" i="6"/>
  <c r="H206" i="6" s="1"/>
  <c r="I206" i="6" s="1"/>
  <c r="G210" i="6"/>
  <c r="G112" i="6"/>
  <c r="H112" i="6" s="1"/>
  <c r="I112" i="6" s="1"/>
  <c r="G116" i="6"/>
  <c r="H116" i="6" s="1"/>
  <c r="I116" i="6" s="1"/>
  <c r="G120" i="6"/>
  <c r="G124" i="6"/>
  <c r="H124" i="6" s="1"/>
  <c r="I124" i="6" s="1"/>
  <c r="G128" i="6"/>
  <c r="H128" i="6" s="1"/>
  <c r="I128" i="6" s="1"/>
  <c r="G131" i="6"/>
  <c r="H131" i="6" s="1"/>
  <c r="I131" i="6" s="1"/>
  <c r="G135" i="6"/>
  <c r="G139" i="6"/>
  <c r="H139" i="6" s="1"/>
  <c r="I139" i="6" s="1"/>
  <c r="G143" i="6"/>
  <c r="H143" i="6" s="1"/>
  <c r="I143" i="6" s="1"/>
  <c r="G147" i="6"/>
  <c r="H147" i="6" s="1"/>
  <c r="I147" i="6" s="1"/>
  <c r="G151" i="6"/>
  <c r="G155" i="6"/>
  <c r="H155" i="6" s="1"/>
  <c r="I155" i="6" s="1"/>
  <c r="G159" i="6"/>
  <c r="H159" i="6" s="1"/>
  <c r="I159" i="6" s="1"/>
  <c r="G163" i="6"/>
  <c r="H163" i="6" s="1"/>
  <c r="I163" i="6" s="1"/>
  <c r="G167" i="6"/>
  <c r="G171" i="6"/>
  <c r="G175" i="6"/>
  <c r="H175" i="6" s="1"/>
  <c r="I175" i="6" s="1"/>
  <c r="G179" i="6"/>
  <c r="H179" i="6" s="1"/>
  <c r="I179" i="6" s="1"/>
  <c r="G183" i="6"/>
  <c r="G187" i="6"/>
  <c r="H187" i="6" s="1"/>
  <c r="I187" i="6" s="1"/>
  <c r="G191" i="6"/>
  <c r="H191" i="6" s="1"/>
  <c r="I191" i="6" s="1"/>
  <c r="G195" i="6"/>
  <c r="H195" i="6" s="1"/>
  <c r="I195" i="6" s="1"/>
  <c r="G199" i="6"/>
  <c r="G203" i="6"/>
  <c r="H203" i="6" s="1"/>
  <c r="I203" i="6" s="1"/>
  <c r="G113" i="6"/>
  <c r="G129" i="6"/>
  <c r="H129" i="6" s="1"/>
  <c r="I129" i="6" s="1"/>
  <c r="G132" i="6"/>
  <c r="G148" i="6"/>
  <c r="H148" i="6" s="1"/>
  <c r="I148" i="6" s="1"/>
  <c r="G164" i="6"/>
  <c r="H164" i="6" s="1"/>
  <c r="I164" i="6" s="1"/>
  <c r="G180" i="6"/>
  <c r="H180" i="6" s="1"/>
  <c r="I180" i="6" s="1"/>
  <c r="G196" i="6"/>
  <c r="G215" i="6"/>
  <c r="H215" i="6" s="1"/>
  <c r="I215" i="6" s="1"/>
  <c r="G219" i="6"/>
  <c r="H219" i="6" s="1"/>
  <c r="I219" i="6" s="1"/>
  <c r="G223" i="6"/>
  <c r="H223" i="6" s="1"/>
  <c r="I223" i="6" s="1"/>
  <c r="G227" i="6"/>
  <c r="G231" i="6"/>
  <c r="H231" i="6" s="1"/>
  <c r="I231" i="6" s="1"/>
  <c r="G235" i="6"/>
  <c r="H235" i="6" s="1"/>
  <c r="I235" i="6" s="1"/>
  <c r="G239" i="6"/>
  <c r="H239" i="6" s="1"/>
  <c r="I239" i="6" s="1"/>
  <c r="G243" i="6"/>
  <c r="G250" i="6"/>
  <c r="H250" i="6" s="1"/>
  <c r="I250" i="6" s="1"/>
  <c r="G254" i="6"/>
  <c r="G258" i="6"/>
  <c r="H258" i="6" s="1"/>
  <c r="I258" i="6" s="1"/>
  <c r="G262" i="6"/>
  <c r="G266" i="6"/>
  <c r="H266" i="6" s="1"/>
  <c r="I266" i="6" s="1"/>
  <c r="G270" i="6"/>
  <c r="H270" i="6" s="1"/>
  <c r="I270" i="6" s="1"/>
  <c r="G274" i="6"/>
  <c r="G278" i="6"/>
  <c r="G282" i="6"/>
  <c r="H282" i="6" s="1"/>
  <c r="I282" i="6" s="1"/>
  <c r="G286" i="6"/>
  <c r="H286" i="6" s="1"/>
  <c r="I286" i="6" s="1"/>
  <c r="G290" i="6"/>
  <c r="H290" i="6" s="1"/>
  <c r="I290" i="6" s="1"/>
  <c r="G294" i="6"/>
  <c r="G125" i="6"/>
  <c r="H125" i="6" s="1"/>
  <c r="I125" i="6" s="1"/>
  <c r="G144" i="6"/>
  <c r="G160" i="6"/>
  <c r="H160" i="6" s="1"/>
  <c r="I160" i="6" s="1"/>
  <c r="G176" i="6"/>
  <c r="H176" i="6" s="1"/>
  <c r="I176" i="6" s="1"/>
  <c r="G192" i="6"/>
  <c r="H192" i="6" s="1"/>
  <c r="I192" i="6" s="1"/>
  <c r="G211" i="6"/>
  <c r="G212" i="6"/>
  <c r="H212" i="6" s="1"/>
  <c r="I212" i="6" s="1"/>
  <c r="G216" i="6"/>
  <c r="G220" i="6"/>
  <c r="H220" i="6" s="1"/>
  <c r="I220" i="6" s="1"/>
  <c r="G224" i="6"/>
  <c r="H224" i="6" s="1"/>
  <c r="I224" i="6" s="1"/>
  <c r="G228" i="6"/>
  <c r="G232" i="6"/>
  <c r="G236" i="6"/>
  <c r="H236" i="6" s="1"/>
  <c r="I236" i="6" s="1"/>
  <c r="G240" i="6"/>
  <c r="G244" i="6"/>
  <c r="G247" i="6"/>
  <c r="H247" i="6" s="1"/>
  <c r="I247" i="6" s="1"/>
  <c r="G251" i="6"/>
  <c r="H251" i="6" s="1"/>
  <c r="I251" i="6" s="1"/>
  <c r="G255" i="6"/>
  <c r="G259" i="6"/>
  <c r="G263" i="6"/>
  <c r="H263" i="6" s="1"/>
  <c r="I263" i="6" s="1"/>
  <c r="G267" i="6"/>
  <c r="H267" i="6" s="1"/>
  <c r="I267" i="6" s="1"/>
  <c r="G271" i="6"/>
  <c r="H271" i="6" s="1"/>
  <c r="I271" i="6" s="1"/>
  <c r="G275" i="6"/>
  <c r="G279" i="6"/>
  <c r="H279" i="6" s="1"/>
  <c r="I279" i="6" s="1"/>
  <c r="G283" i="6"/>
  <c r="G287" i="6"/>
  <c r="H287" i="6" s="1"/>
  <c r="I287" i="6" s="1"/>
  <c r="G291" i="6"/>
  <c r="G295" i="6"/>
  <c r="H295" i="6" s="1"/>
  <c r="I295" i="6" s="1"/>
  <c r="K10" i="6"/>
  <c r="L10" i="6" s="1"/>
  <c r="M10" i="6" s="1"/>
  <c r="G300" i="6"/>
  <c r="K298" i="6"/>
  <c r="C298" i="6"/>
  <c r="D298" i="6" s="1"/>
  <c r="E298" i="6" s="1"/>
  <c r="K291" i="6"/>
  <c r="K290" i="6"/>
  <c r="G288" i="6"/>
  <c r="K283" i="6"/>
  <c r="L283" i="6" s="1"/>
  <c r="M283" i="6" s="1"/>
  <c r="K282" i="6"/>
  <c r="L282" i="6" s="1"/>
  <c r="M282" i="6" s="1"/>
  <c r="G280" i="6"/>
  <c r="H280" i="6" s="1"/>
  <c r="I280" i="6" s="1"/>
  <c r="K275" i="6"/>
  <c r="K274" i="6"/>
  <c r="L274" i="6" s="1"/>
  <c r="M274" i="6" s="1"/>
  <c r="G272" i="6"/>
  <c r="H272" i="6" s="1"/>
  <c r="I272" i="6" s="1"/>
  <c r="K267" i="6"/>
  <c r="L267" i="6" s="1"/>
  <c r="M267" i="6" s="1"/>
  <c r="K266" i="6"/>
  <c r="G264" i="6"/>
  <c r="H264" i="6" s="1"/>
  <c r="I264" i="6" s="1"/>
  <c r="K259" i="6"/>
  <c r="L259" i="6" s="1"/>
  <c r="M259" i="6" s="1"/>
  <c r="K258" i="6"/>
  <c r="L258" i="6" s="1"/>
  <c r="M258" i="6" s="1"/>
  <c r="G256" i="6"/>
  <c r="K251" i="6"/>
  <c r="L251" i="6" s="1"/>
  <c r="M251" i="6" s="1"/>
  <c r="K250" i="6"/>
  <c r="L250" i="6" s="1"/>
  <c r="M250" i="6" s="1"/>
  <c r="G248" i="6"/>
  <c r="H248" i="6" s="1"/>
  <c r="I248" i="6" s="1"/>
  <c r="G246" i="6"/>
  <c r="C244" i="6"/>
  <c r="D244" i="6" s="1"/>
  <c r="E244" i="6" s="1"/>
  <c r="C243" i="6"/>
  <c r="D243" i="6" s="1"/>
  <c r="E243" i="6" s="1"/>
  <c r="G238" i="6"/>
  <c r="H238" i="6" s="1"/>
  <c r="I238" i="6" s="1"/>
  <c r="C236" i="6"/>
  <c r="D236" i="6" s="1"/>
  <c r="E236" i="6" s="1"/>
  <c r="C235" i="6"/>
  <c r="D235" i="6" s="1"/>
  <c r="E235" i="6" s="1"/>
  <c r="G230" i="6"/>
  <c r="H230" i="6" s="1"/>
  <c r="I230" i="6" s="1"/>
  <c r="C228" i="6"/>
  <c r="D228" i="6" s="1"/>
  <c r="E228" i="6" s="1"/>
  <c r="C227" i="6"/>
  <c r="D227" i="6" s="1"/>
  <c r="E227" i="6" s="1"/>
  <c r="G222" i="6"/>
  <c r="C220" i="6"/>
  <c r="D220" i="6" s="1"/>
  <c r="E220" i="6" s="1"/>
  <c r="C219" i="6"/>
  <c r="D219" i="6" s="1"/>
  <c r="E219" i="6" s="1"/>
  <c r="G214" i="6"/>
  <c r="C212" i="6"/>
  <c r="D212" i="6" s="1"/>
  <c r="E212" i="6" s="1"/>
  <c r="C202" i="6"/>
  <c r="D202" i="6" s="1"/>
  <c r="E202" i="6" s="1"/>
  <c r="G200" i="6"/>
  <c r="H200" i="6" s="1"/>
  <c r="I200" i="6" s="1"/>
  <c r="K198" i="6"/>
  <c r="L198" i="6" s="1"/>
  <c r="M198" i="6" s="1"/>
  <c r="C170" i="6"/>
  <c r="D170" i="6" s="1"/>
  <c r="E170" i="6" s="1"/>
  <c r="G168" i="6"/>
  <c r="H168" i="6" s="1"/>
  <c r="I168" i="6" s="1"/>
  <c r="K166" i="6"/>
  <c r="L166" i="6" s="1"/>
  <c r="M166" i="6" s="1"/>
  <c r="C138" i="6"/>
  <c r="D138" i="6" s="1"/>
  <c r="E138" i="6" s="1"/>
  <c r="G136" i="6"/>
  <c r="H136" i="6" s="1"/>
  <c r="I136" i="6" s="1"/>
  <c r="K134" i="6"/>
  <c r="L134" i="6" s="1"/>
  <c r="M134" i="6" s="1"/>
  <c r="C119" i="6"/>
  <c r="D119" i="6" s="1"/>
  <c r="E119" i="6" s="1"/>
  <c r="G117" i="6"/>
  <c r="H117" i="6" s="1"/>
  <c r="I117" i="6" s="1"/>
  <c r="K115" i="6"/>
  <c r="L115" i="6" s="1"/>
  <c r="M115" i="6" s="1"/>
  <c r="G10" i="6"/>
  <c r="H10" i="6" s="1"/>
  <c r="I10" i="6" s="1"/>
  <c r="G299" i="6"/>
  <c r="K297" i="6"/>
  <c r="K296" i="6"/>
  <c r="L296" i="6" s="1"/>
  <c r="M296" i="6" s="1"/>
  <c r="C296" i="6"/>
  <c r="C295" i="6"/>
  <c r="D295" i="6" s="1"/>
  <c r="E295" i="6" s="1"/>
  <c r="C294" i="6"/>
  <c r="D294" i="6" s="1"/>
  <c r="E294" i="6" s="1"/>
  <c r="G289" i="6"/>
  <c r="H289" i="6" s="1"/>
  <c r="I289" i="6" s="1"/>
  <c r="C287" i="6"/>
  <c r="D287" i="6" s="1"/>
  <c r="E287" i="6" s="1"/>
  <c r="C286" i="6"/>
  <c r="D286" i="6" s="1"/>
  <c r="E286" i="6" s="1"/>
  <c r="G281" i="6"/>
  <c r="C279" i="6"/>
  <c r="D279" i="6" s="1"/>
  <c r="E279" i="6" s="1"/>
  <c r="C278" i="6"/>
  <c r="D278" i="6" s="1"/>
  <c r="E278" i="6" s="1"/>
  <c r="G273" i="6"/>
  <c r="C271" i="6"/>
  <c r="D271" i="6" s="1"/>
  <c r="E271" i="6" s="1"/>
  <c r="C270" i="6"/>
  <c r="D270" i="6" s="1"/>
  <c r="E270" i="6" s="1"/>
  <c r="G265" i="6"/>
  <c r="H265" i="6" s="1"/>
  <c r="I265" i="6" s="1"/>
  <c r="C263" i="6"/>
  <c r="D263" i="6" s="1"/>
  <c r="E263" i="6" s="1"/>
  <c r="C262" i="6"/>
  <c r="D262" i="6" s="1"/>
  <c r="E262" i="6" s="1"/>
  <c r="G257" i="6"/>
  <c r="C255" i="6"/>
  <c r="D255" i="6" s="1"/>
  <c r="E255" i="6" s="1"/>
  <c r="C254" i="6"/>
  <c r="D254" i="6" s="1"/>
  <c r="E254" i="6" s="1"/>
  <c r="G249" i="6"/>
  <c r="K244" i="6"/>
  <c r="L244" i="6" s="1"/>
  <c r="M244" i="6" s="1"/>
  <c r="K243" i="6"/>
  <c r="L243" i="6" s="1"/>
  <c r="M243" i="6" s="1"/>
  <c r="G241" i="6"/>
  <c r="H241" i="6" s="1"/>
  <c r="I241" i="6" s="1"/>
  <c r="K236" i="6"/>
  <c r="K235" i="6"/>
  <c r="L235" i="6" s="1"/>
  <c r="M235" i="6" s="1"/>
  <c r="G233" i="6"/>
  <c r="K228" i="6"/>
  <c r="K227" i="6"/>
  <c r="L227" i="6" s="1"/>
  <c r="M227" i="6" s="1"/>
  <c r="G225" i="6"/>
  <c r="H225" i="6" s="1"/>
  <c r="I225" i="6" s="1"/>
  <c r="K220" i="6"/>
  <c r="L220" i="6" s="1"/>
  <c r="M220" i="6" s="1"/>
  <c r="K219" i="6"/>
  <c r="L219" i="6" s="1"/>
  <c r="M219" i="6" s="1"/>
  <c r="G217" i="6"/>
  <c r="H217" i="6" s="1"/>
  <c r="I217" i="6" s="1"/>
  <c r="K212" i="6"/>
  <c r="L212" i="6" s="1"/>
  <c r="M212" i="6" s="1"/>
  <c r="G207" i="6"/>
  <c r="H207" i="6" s="1"/>
  <c r="I207" i="6" s="1"/>
  <c r="C206" i="6"/>
  <c r="G204" i="6"/>
  <c r="K202" i="6"/>
  <c r="L202" i="6" s="1"/>
  <c r="M202" i="6" s="1"/>
  <c r="C174" i="6"/>
  <c r="D174" i="6" s="1"/>
  <c r="E174" i="6" s="1"/>
  <c r="G172" i="6"/>
  <c r="H172" i="6" s="1"/>
  <c r="I172" i="6" s="1"/>
  <c r="K170" i="6"/>
  <c r="L170" i="6" s="1"/>
  <c r="M170" i="6" s="1"/>
  <c r="C142" i="6"/>
  <c r="D142" i="6" s="1"/>
  <c r="E142" i="6" s="1"/>
  <c r="G140" i="6"/>
  <c r="H140" i="6" s="1"/>
  <c r="I140" i="6" s="1"/>
  <c r="K138" i="6"/>
  <c r="L138" i="6" s="1"/>
  <c r="M138" i="6" s="1"/>
  <c r="C123" i="6"/>
  <c r="D123" i="6" s="1"/>
  <c r="E123" i="6" s="1"/>
  <c r="G121" i="6"/>
  <c r="H121" i="6" s="1"/>
  <c r="I121" i="6" s="1"/>
  <c r="K119" i="6"/>
  <c r="L119" i="6" s="1"/>
  <c r="M119" i="6" s="1"/>
  <c r="C86" i="6"/>
  <c r="D86" i="6" s="1"/>
  <c r="E86" i="6" s="1"/>
  <c r="C55" i="6"/>
  <c r="D55" i="6" s="1"/>
  <c r="E55" i="6" s="1"/>
  <c r="C18" i="6"/>
  <c r="D18" i="6" s="1"/>
  <c r="E18" i="6" s="1"/>
  <c r="C81" i="6"/>
  <c r="D81" i="6" s="1"/>
  <c r="E81" i="6" s="1"/>
  <c r="M95" i="5"/>
  <c r="C49" i="6"/>
  <c r="D49" i="6" s="1"/>
  <c r="E49" i="6" s="1"/>
  <c r="C82" i="6"/>
  <c r="D82" i="6" s="1"/>
  <c r="E82" i="6" s="1"/>
  <c r="C52" i="6"/>
  <c r="D52" i="6" s="1"/>
  <c r="E52" i="6" s="1"/>
  <c r="C32" i="6"/>
  <c r="D32" i="6" s="1"/>
  <c r="E32" i="6" s="1"/>
  <c r="C24" i="6"/>
  <c r="D24" i="6" s="1"/>
  <c r="E24" i="6" s="1"/>
  <c r="C47" i="6"/>
  <c r="D47" i="6" s="1"/>
  <c r="E47" i="6" s="1"/>
  <c r="C20" i="6"/>
  <c r="D20" i="6" s="1"/>
  <c r="E20" i="6" s="1"/>
  <c r="C75" i="6"/>
  <c r="D75" i="6" s="1"/>
  <c r="E75" i="6" s="1"/>
  <c r="C58" i="6"/>
  <c r="D58" i="6" s="1"/>
  <c r="E58" i="6" s="1"/>
  <c r="C16" i="6"/>
  <c r="D16" i="6" s="1"/>
  <c r="E16" i="6" s="1"/>
  <c r="C39" i="6"/>
  <c r="D39" i="6" s="1"/>
  <c r="E39" i="6" s="1"/>
  <c r="C12" i="6"/>
  <c r="D12" i="6" s="1"/>
  <c r="E12" i="6" s="1"/>
  <c r="C40" i="6"/>
  <c r="D40" i="6" s="1"/>
  <c r="E40" i="6" s="1"/>
  <c r="C89" i="6"/>
  <c r="D89" i="6" s="1"/>
  <c r="E89" i="6" s="1"/>
  <c r="C87" i="6"/>
  <c r="D87" i="6" s="1"/>
  <c r="E87" i="6" s="1"/>
  <c r="C15" i="6"/>
  <c r="D15" i="6" s="1"/>
  <c r="E15" i="6" s="1"/>
  <c r="C68" i="6"/>
  <c r="D68" i="6" s="1"/>
  <c r="E68" i="6" s="1"/>
  <c r="C67" i="6"/>
  <c r="D67" i="6" s="1"/>
  <c r="E67" i="6" s="1"/>
  <c r="C41" i="6"/>
  <c r="D41" i="6" s="1"/>
  <c r="E41" i="6" s="1"/>
  <c r="C22" i="6"/>
  <c r="D22" i="6" s="1"/>
  <c r="E22" i="6" s="1"/>
  <c r="G8" i="6"/>
  <c r="H8" i="6" s="1"/>
  <c r="I8" i="6" s="1"/>
  <c r="C35" i="6"/>
  <c r="D35" i="6" s="1"/>
  <c r="E35" i="6" s="1"/>
  <c r="C62" i="6"/>
  <c r="D62" i="6" s="1"/>
  <c r="E62" i="6" s="1"/>
  <c r="C72" i="6"/>
  <c r="D72" i="6" s="1"/>
  <c r="E72" i="6" s="1"/>
  <c r="C9" i="6"/>
  <c r="D9" i="6" s="1"/>
  <c r="E9" i="6" s="1"/>
  <c r="C83" i="6"/>
  <c r="D83" i="6" s="1"/>
  <c r="E83" i="6" s="1"/>
  <c r="C14" i="6"/>
  <c r="D14" i="6" s="1"/>
  <c r="E14" i="6" s="1"/>
  <c r="K76" i="6"/>
  <c r="L76" i="6" s="1"/>
  <c r="M76" i="6" s="1"/>
  <c r="C53" i="6"/>
  <c r="D53" i="6" s="1"/>
  <c r="E53" i="6" s="1"/>
  <c r="C92" i="6"/>
  <c r="D92" i="6" s="1"/>
  <c r="E92" i="6" s="1"/>
  <c r="C30" i="6"/>
  <c r="D30" i="6" s="1"/>
  <c r="E30" i="6" s="1"/>
  <c r="C70" i="6"/>
  <c r="D70" i="6" s="1"/>
  <c r="E70" i="6" s="1"/>
  <c r="C96" i="6"/>
  <c r="D96" i="6" s="1"/>
  <c r="E96" i="6" s="1"/>
  <c r="C78" i="6"/>
  <c r="D78" i="6" s="1"/>
  <c r="E78" i="6" s="1"/>
  <c r="C61" i="6"/>
  <c r="D61" i="6" s="1"/>
  <c r="E61" i="6" s="1"/>
  <c r="G23" i="6"/>
  <c r="G48" i="6"/>
  <c r="H48" i="6" s="1"/>
  <c r="I48" i="6" s="1"/>
  <c r="K49" i="6"/>
  <c r="L49" i="6" s="1"/>
  <c r="M49" i="6" s="1"/>
  <c r="K82" i="6"/>
  <c r="L82" i="6" s="1"/>
  <c r="M82" i="6" s="1"/>
  <c r="K96" i="6"/>
  <c r="K78" i="6"/>
  <c r="L78" i="6" s="1"/>
  <c r="M78" i="6" s="1"/>
  <c r="K27" i="6"/>
  <c r="L27" i="6" s="1"/>
  <c r="M27" i="6" s="1"/>
  <c r="K95" i="6"/>
  <c r="L95" i="6" s="1"/>
  <c r="M95" i="6" s="1"/>
  <c r="K61" i="6"/>
  <c r="L61" i="6" s="1"/>
  <c r="M61" i="6" s="1"/>
  <c r="C94" i="6"/>
  <c r="D94" i="6" s="1"/>
  <c r="E94" i="6" s="1"/>
  <c r="C8" i="6"/>
  <c r="C79" i="6"/>
  <c r="D79" i="6" s="1"/>
  <c r="E79" i="6" s="1"/>
  <c r="C34" i="6"/>
  <c r="D34" i="6" s="1"/>
  <c r="E34" i="6" s="1"/>
  <c r="C50" i="6"/>
  <c r="D50" i="6" s="1"/>
  <c r="E50" i="6" s="1"/>
  <c r="C91" i="6"/>
  <c r="D91" i="6" s="1"/>
  <c r="E91" i="6" s="1"/>
  <c r="C63" i="6"/>
  <c r="D63" i="6" s="1"/>
  <c r="E63" i="6" s="1"/>
  <c r="C23" i="6"/>
  <c r="D23" i="6" s="1"/>
  <c r="E23" i="6" s="1"/>
  <c r="C48" i="6"/>
  <c r="D48" i="6" s="1"/>
  <c r="E48" i="6" s="1"/>
  <c r="C76" i="6"/>
  <c r="D76" i="6" s="1"/>
  <c r="E76" i="6" s="1"/>
  <c r="C45" i="6"/>
  <c r="D45" i="6" s="1"/>
  <c r="E45" i="6" s="1"/>
  <c r="C80" i="6"/>
  <c r="D80" i="6" s="1"/>
  <c r="E80" i="6" s="1"/>
  <c r="C36" i="6"/>
  <c r="D36" i="6" s="1"/>
  <c r="E36" i="6" s="1"/>
  <c r="C93" i="6"/>
  <c r="D93" i="6" s="1"/>
  <c r="E93" i="6" s="1"/>
  <c r="C59" i="6"/>
  <c r="D59" i="6" s="1"/>
  <c r="E59" i="6" s="1"/>
  <c r="C28" i="6"/>
  <c r="D28" i="6" s="1"/>
  <c r="E28" i="6" s="1"/>
  <c r="C99" i="6"/>
  <c r="D99" i="6" s="1"/>
  <c r="E99" i="6" s="1"/>
  <c r="C69" i="6"/>
  <c r="D69" i="6" s="1"/>
  <c r="E69" i="6" s="1"/>
  <c r="C42" i="6"/>
  <c r="D42" i="6" s="1"/>
  <c r="E42" i="6" s="1"/>
  <c r="G22" i="6"/>
  <c r="G40" i="6"/>
  <c r="C64" i="6"/>
  <c r="D64" i="6" s="1"/>
  <c r="E64" i="6" s="1"/>
  <c r="C33" i="6"/>
  <c r="D33" i="6" s="1"/>
  <c r="E33" i="6" s="1"/>
  <c r="C95" i="6"/>
  <c r="D95" i="6" s="1"/>
  <c r="E95" i="6" s="1"/>
  <c r="G86" i="6"/>
  <c r="H86" i="6" s="1"/>
  <c r="I86" i="6" s="1"/>
  <c r="G55" i="6"/>
  <c r="H55" i="6" s="1"/>
  <c r="I55" i="6" s="1"/>
  <c r="G18" i="6"/>
  <c r="H18" i="6" s="1"/>
  <c r="I18" i="6" s="1"/>
  <c r="G81" i="6"/>
  <c r="G34" i="6"/>
  <c r="G45" i="6"/>
  <c r="H45" i="6" s="1"/>
  <c r="I45" i="6" s="1"/>
  <c r="G80" i="6"/>
  <c r="H80" i="6" s="1"/>
  <c r="I80" i="6" s="1"/>
  <c r="G93" i="6"/>
  <c r="G59" i="6"/>
  <c r="H59" i="6" s="1"/>
  <c r="I59" i="6" s="1"/>
  <c r="G28" i="6"/>
  <c r="H28" i="6" s="1"/>
  <c r="I28" i="6" s="1"/>
  <c r="G99" i="6"/>
  <c r="H99" i="6" s="1"/>
  <c r="I99" i="6" s="1"/>
  <c r="G69" i="6"/>
  <c r="H69" i="6" s="1"/>
  <c r="I69" i="6" s="1"/>
  <c r="K71" i="6"/>
  <c r="L71" i="6" s="1"/>
  <c r="M71" i="6" s="1"/>
  <c r="K33" i="6"/>
  <c r="L33" i="6" s="1"/>
  <c r="M33" i="6" s="1"/>
  <c r="K85" i="6"/>
  <c r="L85" i="6" s="1"/>
  <c r="M85" i="6" s="1"/>
  <c r="K47" i="6"/>
  <c r="L47" i="6" s="1"/>
  <c r="M47" i="6" s="1"/>
  <c r="K20" i="6"/>
  <c r="L20" i="6" s="1"/>
  <c r="M20" i="6" s="1"/>
  <c r="C84" i="6"/>
  <c r="D84" i="6" s="1"/>
  <c r="E84" i="6" s="1"/>
  <c r="C77" i="6"/>
  <c r="D77" i="6" s="1"/>
  <c r="E77" i="6" s="1"/>
  <c r="C85" i="6"/>
  <c r="D85" i="6" s="1"/>
  <c r="E85" i="6" s="1"/>
  <c r="C27" i="6"/>
  <c r="D27" i="6" s="1"/>
  <c r="E27" i="6" s="1"/>
  <c r="C25" i="6"/>
  <c r="D25" i="6" s="1"/>
  <c r="E25" i="6" s="1"/>
  <c r="C44" i="6"/>
  <c r="D44" i="6" s="1"/>
  <c r="E44" i="6" s="1"/>
  <c r="C98" i="6"/>
  <c r="D98" i="6" s="1"/>
  <c r="E98" i="6" s="1"/>
  <c r="C97" i="6"/>
  <c r="D97" i="6" s="1"/>
  <c r="E97" i="6" s="1"/>
  <c r="C37" i="6"/>
  <c r="D37" i="6" s="1"/>
  <c r="E37" i="6" s="1"/>
  <c r="C88" i="6"/>
  <c r="D88" i="6" s="1"/>
  <c r="E88" i="6" s="1"/>
  <c r="C11" i="6"/>
  <c r="D11" i="6" s="1"/>
  <c r="E11" i="6" s="1"/>
  <c r="C13" i="6"/>
  <c r="D13" i="6" s="1"/>
  <c r="E13" i="6" s="1"/>
  <c r="C65" i="6"/>
  <c r="D65" i="6" s="1"/>
  <c r="E65" i="6" s="1"/>
  <c r="C73" i="6"/>
  <c r="D73" i="6" s="1"/>
  <c r="E73" i="6" s="1"/>
  <c r="C46" i="6"/>
  <c r="D46" i="6" s="1"/>
  <c r="E46" i="6" s="1"/>
  <c r="C19" i="6"/>
  <c r="D19" i="6" s="1"/>
  <c r="E19" i="6" s="1"/>
  <c r="C90" i="6"/>
  <c r="D90" i="6" s="1"/>
  <c r="E90" i="6" s="1"/>
  <c r="C60" i="6"/>
  <c r="D60" i="6" s="1"/>
  <c r="E60" i="6" s="1"/>
  <c r="C17" i="6"/>
  <c r="D17" i="6" s="1"/>
  <c r="E17" i="6" s="1"/>
  <c r="G49" i="6"/>
  <c r="H49" i="6" s="1"/>
  <c r="I49" i="6" s="1"/>
  <c r="G30" i="6"/>
  <c r="H30" i="6" s="1"/>
  <c r="I30" i="6" s="1"/>
  <c r="G70" i="6"/>
  <c r="H70" i="6" s="1"/>
  <c r="I70" i="6" s="1"/>
  <c r="G71" i="6"/>
  <c r="H71" i="6" s="1"/>
  <c r="I71" i="6" s="1"/>
  <c r="G82" i="6"/>
  <c r="G52" i="6"/>
  <c r="H52" i="6" s="1"/>
  <c r="I52" i="6" s="1"/>
  <c r="G32" i="6"/>
  <c r="H32" i="6" s="1"/>
  <c r="I32" i="6" s="1"/>
  <c r="G33" i="6"/>
  <c r="H33" i="6" s="1"/>
  <c r="I33" i="6" s="1"/>
  <c r="G24" i="6"/>
  <c r="H24" i="6" s="1"/>
  <c r="I24" i="6" s="1"/>
  <c r="G85" i="6"/>
  <c r="H85" i="6" s="1"/>
  <c r="I85" i="6" s="1"/>
  <c r="G47" i="6"/>
  <c r="H47" i="6" s="1"/>
  <c r="I47" i="6" s="1"/>
  <c r="G95" i="6"/>
  <c r="H95" i="6" s="1"/>
  <c r="I95" i="6" s="1"/>
  <c r="G61" i="6"/>
  <c r="H61" i="6" s="1"/>
  <c r="I61" i="6" s="1"/>
  <c r="G20" i="6"/>
  <c r="H20" i="6" s="1"/>
  <c r="I20" i="6" s="1"/>
  <c r="K8" i="6"/>
  <c r="L8" i="6" s="1"/>
  <c r="M8" i="6" s="1"/>
  <c r="G98" i="6"/>
  <c r="K25" i="6"/>
  <c r="L25" i="6" s="1"/>
  <c r="M25" i="6" s="1"/>
  <c r="K44" i="6"/>
  <c r="L44" i="6" s="1"/>
  <c r="M44" i="6" s="1"/>
  <c r="K98" i="6"/>
  <c r="L98" i="6" s="1"/>
  <c r="M98" i="6" s="1"/>
  <c r="K16" i="6"/>
  <c r="L16" i="6" s="1"/>
  <c r="M16" i="6" s="1"/>
  <c r="K97" i="6"/>
  <c r="L97" i="6" s="1"/>
  <c r="M97" i="6" s="1"/>
  <c r="K37" i="6"/>
  <c r="L37" i="6" s="1"/>
  <c r="M37" i="6" s="1"/>
  <c r="K88" i="6"/>
  <c r="L88" i="6" s="1"/>
  <c r="M88" i="6" s="1"/>
  <c r="K13" i="6"/>
  <c r="K12" i="6"/>
  <c r="L12" i="6" s="1"/>
  <c r="M12" i="6" s="1"/>
  <c r="K73" i="6"/>
  <c r="L73" i="6" s="1"/>
  <c r="M73" i="6" s="1"/>
  <c r="K46" i="6"/>
  <c r="L46" i="6" s="1"/>
  <c r="M46" i="6" s="1"/>
  <c r="K19" i="6"/>
  <c r="L19" i="6" s="1"/>
  <c r="M19" i="6" s="1"/>
  <c r="K90" i="6"/>
  <c r="L90" i="6" s="1"/>
  <c r="M90" i="6" s="1"/>
  <c r="K60" i="6"/>
  <c r="L60" i="6" s="1"/>
  <c r="M60" i="6" s="1"/>
  <c r="K17" i="6"/>
  <c r="L17" i="6" s="1"/>
  <c r="M17" i="6" s="1"/>
  <c r="G25" i="6"/>
  <c r="H25" i="6" s="1"/>
  <c r="I25" i="6" s="1"/>
  <c r="G44" i="6"/>
  <c r="H44" i="6" s="1"/>
  <c r="I44" i="6" s="1"/>
  <c r="G16" i="6"/>
  <c r="H16" i="6" s="1"/>
  <c r="I16" i="6" s="1"/>
  <c r="G43" i="6"/>
  <c r="H43" i="6" s="1"/>
  <c r="I43" i="6" s="1"/>
  <c r="G57" i="6"/>
  <c r="H57" i="6" s="1"/>
  <c r="I57" i="6" s="1"/>
  <c r="G37" i="6"/>
  <c r="H37" i="6" s="1"/>
  <c r="I37" i="6" s="1"/>
  <c r="G75" i="6"/>
  <c r="H75" i="6" s="1"/>
  <c r="I75" i="6" s="1"/>
  <c r="G39" i="6"/>
  <c r="H39" i="6" s="1"/>
  <c r="I39" i="6" s="1"/>
  <c r="G88" i="6"/>
  <c r="H88" i="6" s="1"/>
  <c r="I88" i="6" s="1"/>
  <c r="G11" i="6"/>
  <c r="H11" i="6" s="1"/>
  <c r="I11" i="6" s="1"/>
  <c r="G58" i="6"/>
  <c r="H58" i="6" s="1"/>
  <c r="I58" i="6" s="1"/>
  <c r="G13" i="6"/>
  <c r="H13" i="6" s="1"/>
  <c r="I13" i="6" s="1"/>
  <c r="G65" i="6"/>
  <c r="H65" i="6" s="1"/>
  <c r="I65" i="6" s="1"/>
  <c r="G12" i="6"/>
  <c r="H12" i="6" s="1"/>
  <c r="I12" i="6" s="1"/>
  <c r="G73" i="6"/>
  <c r="H73" i="6" s="1"/>
  <c r="I73" i="6" s="1"/>
  <c r="G46" i="6"/>
  <c r="H46" i="6" s="1"/>
  <c r="I46" i="6" s="1"/>
  <c r="G19" i="6"/>
  <c r="H19" i="6" s="1"/>
  <c r="I19" i="6" s="1"/>
  <c r="G90" i="6"/>
  <c r="H90" i="6" s="1"/>
  <c r="I90" i="6" s="1"/>
  <c r="G60" i="6"/>
  <c r="H60" i="6" s="1"/>
  <c r="I60" i="6" s="1"/>
  <c r="G17" i="6"/>
  <c r="H17" i="6" s="1"/>
  <c r="I17" i="6" s="1"/>
  <c r="K22" i="6"/>
  <c r="L22" i="6" s="1"/>
  <c r="M22" i="6" s="1"/>
  <c r="K40" i="6"/>
  <c r="L40" i="6" s="1"/>
  <c r="M40" i="6" s="1"/>
  <c r="K66" i="6"/>
  <c r="L66" i="6" s="1"/>
  <c r="M66" i="6" s="1"/>
  <c r="K89" i="6"/>
  <c r="L89" i="6" s="1"/>
  <c r="M89" i="6" s="1"/>
  <c r="K21" i="6"/>
  <c r="L21" i="6" s="1"/>
  <c r="M21" i="6" s="1"/>
  <c r="K87" i="6"/>
  <c r="L87" i="6" s="1"/>
  <c r="M87" i="6" s="1"/>
  <c r="K35" i="6"/>
  <c r="L35" i="6" s="1"/>
  <c r="M35" i="6" s="1"/>
  <c r="K53" i="6"/>
  <c r="L53" i="6" s="1"/>
  <c r="M53" i="6" s="1"/>
  <c r="K15" i="6"/>
  <c r="L15" i="6" s="1"/>
  <c r="M15" i="6" s="1"/>
  <c r="K64" i="6"/>
  <c r="L64" i="6" s="1"/>
  <c r="M64" i="6" s="1"/>
  <c r="K68" i="6"/>
  <c r="L68" i="6" s="1"/>
  <c r="M68" i="6" s="1"/>
  <c r="K84" i="6"/>
  <c r="L84" i="6" s="1"/>
  <c r="M84" i="6" s="1"/>
  <c r="K67" i="6"/>
  <c r="K92" i="6"/>
  <c r="L92" i="6" s="1"/>
  <c r="M92" i="6" s="1"/>
  <c r="K62" i="6"/>
  <c r="L62" i="6" s="1"/>
  <c r="M62" i="6" s="1"/>
  <c r="K94" i="6"/>
  <c r="L94" i="6" s="1"/>
  <c r="M94" i="6" s="1"/>
  <c r="K72" i="6"/>
  <c r="L72" i="6" s="1"/>
  <c r="M72" i="6" s="1"/>
  <c r="K41" i="6"/>
  <c r="L41" i="6" s="1"/>
  <c r="M41" i="6" s="1"/>
  <c r="K9" i="6"/>
  <c r="L9" i="6" s="1"/>
  <c r="M9" i="6" s="1"/>
  <c r="K83" i="6"/>
  <c r="L83" i="6" s="1"/>
  <c r="M83" i="6" s="1"/>
  <c r="K51" i="6"/>
  <c r="K14" i="6"/>
  <c r="L14" i="6" s="1"/>
  <c r="M14" i="6" s="1"/>
  <c r="H6" i="6"/>
  <c r="I6" i="6" s="1"/>
  <c r="H278" i="6"/>
  <c r="I278" i="6" s="1"/>
  <c r="L270" i="6"/>
  <c r="M270" i="6" s="1"/>
  <c r="H259" i="6"/>
  <c r="I259" i="6" s="1"/>
  <c r="H246" i="6"/>
  <c r="I246" i="6" s="1"/>
  <c r="L238" i="6"/>
  <c r="M238" i="6" s="1"/>
  <c r="H227" i="6"/>
  <c r="I227" i="6" s="1"/>
  <c r="L201" i="6"/>
  <c r="M201" i="6" s="1"/>
  <c r="H182" i="6"/>
  <c r="I182" i="6" s="1"/>
  <c r="H174" i="6"/>
  <c r="I174" i="6" s="1"/>
  <c r="L167" i="6"/>
  <c r="M167" i="6" s="1"/>
  <c r="L132" i="6"/>
  <c r="M132" i="6" s="1"/>
  <c r="G94" i="6"/>
  <c r="H94" i="6" s="1"/>
  <c r="I94" i="6" s="1"/>
  <c r="G66" i="6"/>
  <c r="H66" i="6" s="1"/>
  <c r="I66" i="6" s="1"/>
  <c r="G89" i="6"/>
  <c r="H89" i="6" s="1"/>
  <c r="I89" i="6" s="1"/>
  <c r="G21" i="6"/>
  <c r="H21" i="6" s="1"/>
  <c r="I21" i="6" s="1"/>
  <c r="G87" i="6"/>
  <c r="H87" i="6" s="1"/>
  <c r="I87" i="6" s="1"/>
  <c r="G35" i="6"/>
  <c r="H35" i="6" s="1"/>
  <c r="I35" i="6" s="1"/>
  <c r="G53" i="6"/>
  <c r="H53" i="6" s="1"/>
  <c r="I53" i="6" s="1"/>
  <c r="G15" i="6"/>
  <c r="H15" i="6" s="1"/>
  <c r="I15" i="6" s="1"/>
  <c r="G64" i="6"/>
  <c r="H64" i="6" s="1"/>
  <c r="I64" i="6" s="1"/>
  <c r="G68" i="6"/>
  <c r="H68" i="6" s="1"/>
  <c r="I68" i="6" s="1"/>
  <c r="G84" i="6"/>
  <c r="H84" i="6" s="1"/>
  <c r="I84" i="6" s="1"/>
  <c r="G67" i="6"/>
  <c r="H67" i="6" s="1"/>
  <c r="I67" i="6" s="1"/>
  <c r="G62" i="6"/>
  <c r="H62" i="6" s="1"/>
  <c r="I62" i="6" s="1"/>
  <c r="G72" i="6"/>
  <c r="H72" i="6" s="1"/>
  <c r="I72" i="6" s="1"/>
  <c r="G41" i="6"/>
  <c r="H41" i="6" s="1"/>
  <c r="I41" i="6" s="1"/>
  <c r="G9" i="6"/>
  <c r="G83" i="6"/>
  <c r="H83" i="6" s="1"/>
  <c r="I83" i="6" s="1"/>
  <c r="G51" i="6"/>
  <c r="H51" i="6" s="1"/>
  <c r="I51" i="6" s="1"/>
  <c r="G14" i="6"/>
  <c r="H14" i="6" s="1"/>
  <c r="I14" i="6" s="1"/>
  <c r="K86" i="6"/>
  <c r="L86" i="6" s="1"/>
  <c r="M86" i="6" s="1"/>
  <c r="K29" i="6"/>
  <c r="L29" i="6" s="1"/>
  <c r="M29" i="6" s="1"/>
  <c r="K55" i="6"/>
  <c r="L55" i="6" s="1"/>
  <c r="M55" i="6" s="1"/>
  <c r="K79" i="6"/>
  <c r="L79" i="6" s="1"/>
  <c r="M79" i="6" s="1"/>
  <c r="K18" i="6"/>
  <c r="K81" i="6"/>
  <c r="L81" i="6" s="1"/>
  <c r="M81" i="6" s="1"/>
  <c r="K34" i="6"/>
  <c r="L34" i="6" s="1"/>
  <c r="M34" i="6" s="1"/>
  <c r="K50" i="6"/>
  <c r="L50" i="6" s="1"/>
  <c r="M50" i="6" s="1"/>
  <c r="K91" i="6"/>
  <c r="L91" i="6" s="1"/>
  <c r="M91" i="6" s="1"/>
  <c r="K23" i="6"/>
  <c r="L23" i="6" s="1"/>
  <c r="M23" i="6" s="1"/>
  <c r="K48" i="6"/>
  <c r="L48" i="6" s="1"/>
  <c r="M48" i="6" s="1"/>
  <c r="K45" i="6"/>
  <c r="K80" i="6"/>
  <c r="L80" i="6" s="1"/>
  <c r="M80" i="6" s="1"/>
  <c r="K36" i="6"/>
  <c r="L36" i="6" s="1"/>
  <c r="M36" i="6" s="1"/>
  <c r="K93" i="6"/>
  <c r="L93" i="6" s="1"/>
  <c r="M93" i="6" s="1"/>
  <c r="K59" i="6"/>
  <c r="L59" i="6" s="1"/>
  <c r="M59" i="6" s="1"/>
  <c r="K28" i="6"/>
  <c r="L28" i="6" s="1"/>
  <c r="M28" i="6" s="1"/>
  <c r="K99" i="6"/>
  <c r="L99" i="6" s="1"/>
  <c r="M99" i="6" s="1"/>
  <c r="K69" i="6"/>
  <c r="L69" i="6" s="1"/>
  <c r="M69" i="6" s="1"/>
  <c r="K42" i="6"/>
  <c r="L42" i="6" s="1"/>
  <c r="M42" i="6" s="1"/>
  <c r="L6" i="6"/>
  <c r="M6" i="6" s="1"/>
  <c r="G92" i="6"/>
  <c r="H92" i="6" s="1"/>
  <c r="I92" i="6" s="1"/>
  <c r="L266" i="6"/>
  <c r="M266" i="6" s="1"/>
  <c r="L234" i="6"/>
  <c r="M234" i="6" s="1"/>
  <c r="H211" i="6"/>
  <c r="I211" i="6" s="1"/>
  <c r="L116" i="6"/>
  <c r="M116" i="6" s="1"/>
  <c r="L262" i="6"/>
  <c r="M262" i="6" s="1"/>
  <c r="H254" i="6"/>
  <c r="I254" i="6" s="1"/>
  <c r="L246" i="6"/>
  <c r="M246" i="6" s="1"/>
  <c r="H214" i="6"/>
  <c r="I214" i="6" s="1"/>
  <c r="L195" i="6"/>
  <c r="M195" i="6" s="1"/>
  <c r="L193" i="6"/>
  <c r="M193" i="6" s="1"/>
  <c r="H189" i="6"/>
  <c r="I189" i="6" s="1"/>
  <c r="L179" i="6"/>
  <c r="M179" i="6" s="1"/>
  <c r="L177" i="6"/>
  <c r="M177" i="6" s="1"/>
  <c r="H170" i="6"/>
  <c r="I170" i="6" s="1"/>
  <c r="L163" i="6"/>
  <c r="M163" i="6" s="1"/>
  <c r="L161" i="6"/>
  <c r="M161" i="6" s="1"/>
  <c r="L122" i="6"/>
  <c r="M122" i="6" s="1"/>
  <c r="L299" i="6"/>
  <c r="M299" i="6" s="1"/>
  <c r="H297" i="6"/>
  <c r="I297" i="6" s="1"/>
  <c r="L263" i="6"/>
  <c r="M263" i="6" s="1"/>
  <c r="H171" i="6"/>
  <c r="I171" i="6" s="1"/>
  <c r="L297" i="6"/>
  <c r="M297" i="6" s="1"/>
  <c r="H283" i="6"/>
  <c r="I283" i="6" s="1"/>
  <c r="L271" i="6"/>
  <c r="M271" i="6" s="1"/>
  <c r="H234" i="6"/>
  <c r="I234" i="6" s="1"/>
  <c r="L226" i="6"/>
  <c r="M226" i="6" s="1"/>
  <c r="L197" i="6"/>
  <c r="M197" i="6" s="1"/>
  <c r="L151" i="6"/>
  <c r="M151" i="6" s="1"/>
  <c r="L147" i="6"/>
  <c r="M147" i="6" s="1"/>
  <c r="L140" i="6"/>
  <c r="M140" i="6" s="1"/>
  <c r="H120" i="6"/>
  <c r="I120" i="6" s="1"/>
  <c r="L114" i="6"/>
  <c r="M114" i="6" s="1"/>
  <c r="L111" i="6"/>
  <c r="M111" i="6" s="1"/>
  <c r="H76" i="6"/>
  <c r="I76" i="6" s="1"/>
  <c r="H56" i="6"/>
  <c r="I56" i="6" s="1"/>
  <c r="H42" i="6"/>
  <c r="I42" i="6" s="1"/>
  <c r="H213" i="6"/>
  <c r="I213" i="6" s="1"/>
  <c r="H96" i="6"/>
  <c r="I96" i="6" s="1"/>
  <c r="H74" i="6"/>
  <c r="I74" i="6" s="1"/>
  <c r="L286" i="6"/>
  <c r="M286" i="6" s="1"/>
  <c r="H240" i="6"/>
  <c r="I240" i="6" s="1"/>
  <c r="H222" i="6"/>
  <c r="I222" i="6" s="1"/>
  <c r="H135" i="6"/>
  <c r="I135" i="6" s="1"/>
  <c r="H50" i="6"/>
  <c r="I50" i="6" s="1"/>
  <c r="H29" i="6"/>
  <c r="I29" i="6" s="1"/>
  <c r="H23" i="6"/>
  <c r="I23" i="6" s="1"/>
  <c r="L278" i="6"/>
  <c r="M278" i="6" s="1"/>
  <c r="H268" i="6"/>
  <c r="I268" i="6" s="1"/>
  <c r="H183" i="6"/>
  <c r="I183" i="6" s="1"/>
  <c r="H152" i="6"/>
  <c r="I152" i="6" s="1"/>
  <c r="H151" i="6"/>
  <c r="I151" i="6" s="1"/>
  <c r="L143" i="6"/>
  <c r="M143" i="6" s="1"/>
  <c r="H98" i="6"/>
  <c r="I98" i="6" s="1"/>
  <c r="H26" i="6"/>
  <c r="I26" i="6" s="1"/>
  <c r="H22" i="6"/>
  <c r="I22" i="6" s="1"/>
  <c r="L295" i="6"/>
  <c r="M295" i="6" s="1"/>
  <c r="H257" i="6"/>
  <c r="I257" i="6" s="1"/>
  <c r="L252" i="6"/>
  <c r="M252" i="6" s="1"/>
  <c r="L214" i="6"/>
  <c r="M214" i="6" s="1"/>
  <c r="H202" i="6"/>
  <c r="I202" i="6" s="1"/>
  <c r="H167" i="6"/>
  <c r="I167" i="6" s="1"/>
  <c r="H184" i="6"/>
  <c r="I184" i="6" s="1"/>
  <c r="L145" i="6"/>
  <c r="M145" i="6" s="1"/>
  <c r="H36" i="6"/>
  <c r="I36" i="6" s="1"/>
  <c r="H291" i="6"/>
  <c r="I291" i="6" s="1"/>
  <c r="L287" i="6"/>
  <c r="M287" i="6" s="1"/>
  <c r="H255" i="6"/>
  <c r="I255" i="6" s="1"/>
  <c r="H249" i="6"/>
  <c r="I249" i="6" s="1"/>
  <c r="H232" i="6"/>
  <c r="I232" i="6" s="1"/>
  <c r="L223" i="6"/>
  <c r="M223" i="6" s="1"/>
  <c r="H300" i="6"/>
  <c r="I300" i="6" s="1"/>
  <c r="H294" i="6"/>
  <c r="I294" i="6" s="1"/>
  <c r="L275" i="6"/>
  <c r="M275" i="6" s="1"/>
  <c r="L265" i="6"/>
  <c r="M265" i="6" s="1"/>
  <c r="L256" i="6"/>
  <c r="M256" i="6" s="1"/>
  <c r="H221" i="6"/>
  <c r="I221" i="6" s="1"/>
  <c r="L148" i="6"/>
  <c r="M148" i="6" s="1"/>
  <c r="H63" i="6"/>
  <c r="I63" i="6" s="1"/>
  <c r="L54" i="6"/>
  <c r="M54" i="6" s="1"/>
  <c r="L51" i="6"/>
  <c r="M51" i="6" s="1"/>
  <c r="L70" i="6"/>
  <c r="M70" i="6" s="1"/>
  <c r="L67" i="6"/>
  <c r="M67" i="6" s="1"/>
  <c r="L31" i="6"/>
  <c r="M31" i="6" s="1"/>
  <c r="H9" i="6"/>
  <c r="I9" i="6" s="1"/>
  <c r="H7" i="6"/>
  <c r="I7" i="6" s="1"/>
  <c r="L300" i="6"/>
  <c r="M300" i="6" s="1"/>
  <c r="H299" i="6"/>
  <c r="I299" i="6" s="1"/>
  <c r="L294" i="6"/>
  <c r="M294" i="6" s="1"/>
  <c r="H292" i="6"/>
  <c r="I292" i="6" s="1"/>
  <c r="H275" i="6"/>
  <c r="I275" i="6" s="1"/>
  <c r="H226" i="6"/>
  <c r="I226" i="6" s="1"/>
  <c r="H216" i="6"/>
  <c r="I216" i="6" s="1"/>
  <c r="L209" i="6"/>
  <c r="M209" i="6" s="1"/>
  <c r="L206" i="6"/>
  <c r="M206" i="6" s="1"/>
  <c r="L204" i="6"/>
  <c r="M204" i="6" s="1"/>
  <c r="H196" i="6"/>
  <c r="I196" i="6" s="1"/>
  <c r="L180" i="6"/>
  <c r="M180" i="6" s="1"/>
  <c r="L131" i="6"/>
  <c r="M131" i="6" s="1"/>
  <c r="L123" i="6"/>
  <c r="M123" i="6" s="1"/>
  <c r="H113" i="6"/>
  <c r="I113" i="6" s="1"/>
  <c r="H91" i="6"/>
  <c r="I91" i="6" s="1"/>
  <c r="L65" i="6"/>
  <c r="M65" i="6" s="1"/>
  <c r="L43" i="6"/>
  <c r="M43" i="6" s="1"/>
  <c r="D299" i="6"/>
  <c r="E299" i="6" s="1"/>
  <c r="L291" i="6"/>
  <c r="M291" i="6" s="1"/>
  <c r="L284" i="6"/>
  <c r="M284" i="6" s="1"/>
  <c r="L247" i="6"/>
  <c r="M247" i="6" s="1"/>
  <c r="H243" i="6"/>
  <c r="I243" i="6" s="1"/>
  <c r="L255" i="6"/>
  <c r="M255" i="6" s="1"/>
  <c r="D231" i="6"/>
  <c r="E231" i="6" s="1"/>
  <c r="D215" i="6"/>
  <c r="E215" i="6" s="1"/>
  <c r="D51" i="6"/>
  <c r="E51" i="6" s="1"/>
  <c r="L298" i="6"/>
  <c r="M298" i="6" s="1"/>
  <c r="D296" i="6"/>
  <c r="E296" i="6" s="1"/>
  <c r="H288" i="6"/>
  <c r="I288" i="6" s="1"/>
  <c r="L285" i="6"/>
  <c r="M285" i="6" s="1"/>
  <c r="H284" i="6"/>
  <c r="I284" i="6" s="1"/>
  <c r="D280" i="6"/>
  <c r="E280" i="6" s="1"/>
  <c r="H274" i="6"/>
  <c r="I274" i="6" s="1"/>
  <c r="H262" i="6"/>
  <c r="I262" i="6" s="1"/>
  <c r="H260" i="6"/>
  <c r="I260" i="6" s="1"/>
  <c r="D258" i="6"/>
  <c r="E258" i="6" s="1"/>
  <c r="L254" i="6"/>
  <c r="M254" i="6" s="1"/>
  <c r="D250" i="6"/>
  <c r="E250" i="6" s="1"/>
  <c r="H242" i="6"/>
  <c r="I242" i="6" s="1"/>
  <c r="H228" i="6"/>
  <c r="I228" i="6" s="1"/>
  <c r="L225" i="6"/>
  <c r="M225" i="6" s="1"/>
  <c r="H276" i="6"/>
  <c r="I276" i="6" s="1"/>
  <c r="H273" i="6"/>
  <c r="I273" i="6" s="1"/>
  <c r="L268" i="6"/>
  <c r="M268" i="6" s="1"/>
  <c r="L264" i="6"/>
  <c r="M264" i="6" s="1"/>
  <c r="D264" i="6"/>
  <c r="E264" i="6" s="1"/>
  <c r="L257" i="6"/>
  <c r="M257" i="6" s="1"/>
  <c r="H256" i="6"/>
  <c r="I256" i="6" s="1"/>
  <c r="H252" i="6"/>
  <c r="I252" i="6" s="1"/>
  <c r="D249" i="6"/>
  <c r="E249" i="6" s="1"/>
  <c r="D240" i="6"/>
  <c r="E240" i="6" s="1"/>
  <c r="L236" i="6"/>
  <c r="M236" i="6" s="1"/>
  <c r="H233" i="6"/>
  <c r="I233" i="6" s="1"/>
  <c r="L232" i="6"/>
  <c r="M232" i="6" s="1"/>
  <c r="L221" i="6"/>
  <c r="M221" i="6" s="1"/>
  <c r="L211" i="6"/>
  <c r="M211" i="6" s="1"/>
  <c r="H208" i="6"/>
  <c r="I208" i="6" s="1"/>
  <c r="H199" i="6"/>
  <c r="I199" i="6" s="1"/>
  <c r="H298" i="6"/>
  <c r="I298" i="6" s="1"/>
  <c r="L290" i="6"/>
  <c r="M290" i="6" s="1"/>
  <c r="L279" i="6"/>
  <c r="M279" i="6" s="1"/>
  <c r="H244" i="6"/>
  <c r="I244" i="6" s="1"/>
  <c r="L228" i="6"/>
  <c r="M228" i="6" s="1"/>
  <c r="D224" i="6"/>
  <c r="E224" i="6" s="1"/>
  <c r="H218" i="6"/>
  <c r="I218" i="6" s="1"/>
  <c r="D211" i="6"/>
  <c r="E211" i="6" s="1"/>
  <c r="H210" i="6"/>
  <c r="I210" i="6" s="1"/>
  <c r="D206" i="6"/>
  <c r="E206" i="6" s="1"/>
  <c r="L194" i="6"/>
  <c r="M194" i="6" s="1"/>
  <c r="D192" i="6"/>
  <c r="E192" i="6" s="1"/>
  <c r="D188" i="6"/>
  <c r="E188" i="6" s="1"/>
  <c r="D185" i="6"/>
  <c r="E185" i="6" s="1"/>
  <c r="L182" i="6"/>
  <c r="M182" i="6" s="1"/>
  <c r="L178" i="6"/>
  <c r="M178" i="6" s="1"/>
  <c r="D176" i="6"/>
  <c r="E176" i="6" s="1"/>
  <c r="D172" i="6"/>
  <c r="E172" i="6" s="1"/>
  <c r="D169" i="6"/>
  <c r="E169" i="6" s="1"/>
  <c r="D160" i="6"/>
  <c r="E160" i="6" s="1"/>
  <c r="D153" i="6"/>
  <c r="E153" i="6" s="1"/>
  <c r="D213" i="6"/>
  <c r="E213" i="6" s="1"/>
  <c r="D210" i="6"/>
  <c r="E210" i="6" s="1"/>
  <c r="H204" i="6"/>
  <c r="I204" i="6" s="1"/>
  <c r="H201" i="6"/>
  <c r="I201" i="6" s="1"/>
  <c r="H197" i="6"/>
  <c r="I197" i="6" s="1"/>
  <c r="H181" i="6"/>
  <c r="I181" i="6" s="1"/>
  <c r="H165" i="6"/>
  <c r="I165" i="6" s="1"/>
  <c r="H156" i="6"/>
  <c r="I156" i="6" s="1"/>
  <c r="H149" i="6"/>
  <c r="I149" i="6" s="1"/>
  <c r="L124" i="6"/>
  <c r="M124" i="6" s="1"/>
  <c r="H118" i="6"/>
  <c r="I118" i="6" s="1"/>
  <c r="H54" i="6"/>
  <c r="I54" i="6" s="1"/>
  <c r="H40" i="6"/>
  <c r="I40" i="6" s="1"/>
  <c r="H132" i="6"/>
  <c r="I132" i="6" s="1"/>
  <c r="L130" i="6"/>
  <c r="M130" i="6" s="1"/>
  <c r="D128" i="6"/>
  <c r="E128" i="6" s="1"/>
  <c r="L150" i="6"/>
  <c r="M150" i="6" s="1"/>
  <c r="H144" i="6"/>
  <c r="I144" i="6" s="1"/>
  <c r="L120" i="6"/>
  <c r="M120" i="6" s="1"/>
  <c r="D113" i="6"/>
  <c r="E113" i="6" s="1"/>
  <c r="H82" i="6"/>
  <c r="I82" i="6" s="1"/>
  <c r="L63" i="6"/>
  <c r="M63" i="6" s="1"/>
  <c r="L56" i="6"/>
  <c r="M56" i="6" s="1"/>
  <c r="H34" i="6"/>
  <c r="I34" i="6" s="1"/>
  <c r="H27" i="6"/>
  <c r="I27" i="6" s="1"/>
  <c r="D144" i="6"/>
  <c r="E144" i="6" s="1"/>
  <c r="D143" i="6"/>
  <c r="E143" i="6" s="1"/>
  <c r="H133" i="6"/>
  <c r="I133" i="6" s="1"/>
  <c r="D129" i="6"/>
  <c r="E129" i="6" s="1"/>
  <c r="H119" i="6"/>
  <c r="I119" i="6" s="1"/>
  <c r="L96" i="6"/>
  <c r="M96" i="6" s="1"/>
  <c r="H81" i="6"/>
  <c r="I81" i="6" s="1"/>
  <c r="H79" i="6"/>
  <c r="I79" i="6" s="1"/>
  <c r="H77" i="6"/>
  <c r="I77" i="6" s="1"/>
  <c r="L45" i="6"/>
  <c r="M45" i="6" s="1"/>
  <c r="H31" i="6"/>
  <c r="I31" i="6" s="1"/>
  <c r="L13" i="6"/>
  <c r="M13" i="6" s="1"/>
  <c r="L7" i="6"/>
  <c r="M7" i="6" s="1"/>
  <c r="D285" i="6"/>
  <c r="E285" i="6" s="1"/>
  <c r="L269" i="6"/>
  <c r="M269" i="6" s="1"/>
  <c r="D269" i="6"/>
  <c r="E269" i="6" s="1"/>
  <c r="L253" i="6"/>
  <c r="M253" i="6" s="1"/>
  <c r="D253" i="6"/>
  <c r="E253" i="6" s="1"/>
  <c r="L237" i="6"/>
  <c r="M237" i="6" s="1"/>
  <c r="H281" i="6"/>
  <c r="I281" i="6" s="1"/>
  <c r="H269" i="6"/>
  <c r="I269" i="6" s="1"/>
  <c r="L261" i="6"/>
  <c r="M261" i="6" s="1"/>
  <c r="D208" i="6"/>
  <c r="E208" i="6" s="1"/>
  <c r="H145" i="6"/>
  <c r="I145" i="6" s="1"/>
  <c r="H93" i="6"/>
  <c r="I93" i="6" s="1"/>
  <c r="L125" i="6"/>
  <c r="M125" i="6" s="1"/>
  <c r="L38" i="6"/>
  <c r="M38" i="6" s="1"/>
  <c r="L30" i="6"/>
  <c r="M30" i="6" s="1"/>
  <c r="L26" i="6"/>
  <c r="M26" i="6" s="1"/>
  <c r="L18" i="6"/>
  <c r="M18" i="6" s="1"/>
  <c r="D6" i="6"/>
  <c r="E6" i="6" s="1"/>
  <c r="B10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6" i="2"/>
  <c r="N107" i="6" l="1"/>
  <c r="N104" i="6"/>
  <c r="N105" i="6"/>
  <c r="N123" i="6"/>
  <c r="D8" i="6"/>
  <c r="E8" i="6" s="1"/>
  <c r="N76" i="6"/>
  <c r="N238" i="6"/>
  <c r="N167" i="6"/>
  <c r="N266" i="6"/>
  <c r="N223" i="6"/>
  <c r="N151" i="6"/>
  <c r="N182" i="6"/>
  <c r="N26" i="6"/>
  <c r="N132" i="6"/>
  <c r="N158" i="6"/>
  <c r="N235" i="6"/>
  <c r="N147" i="6"/>
  <c r="N140" i="6"/>
  <c r="N205" i="6"/>
  <c r="N173" i="6"/>
  <c r="N297" i="6"/>
  <c r="N124" i="6"/>
  <c r="N199" i="6"/>
  <c r="N270" i="6"/>
  <c r="N16" i="6"/>
  <c r="N234" i="6"/>
  <c r="N283" i="6"/>
  <c r="N193" i="6"/>
  <c r="N215" i="6"/>
  <c r="N289" i="6"/>
  <c r="N157" i="6"/>
  <c r="N134" i="6"/>
  <c r="N43" i="6"/>
  <c r="N201" i="6"/>
  <c r="N217" i="6"/>
  <c r="N241" i="6"/>
  <c r="N252" i="6"/>
  <c r="N159" i="6"/>
  <c r="N91" i="6"/>
  <c r="N183" i="6"/>
  <c r="N177" i="6"/>
  <c r="N136" i="6"/>
  <c r="N6" i="6"/>
  <c r="N77" i="6"/>
  <c r="N56" i="6"/>
  <c r="N162" i="6"/>
  <c r="N122" i="6"/>
  <c r="N128" i="6"/>
  <c r="N118" i="6"/>
  <c r="N203" i="6"/>
  <c r="N10" i="6"/>
  <c r="N69" i="6"/>
  <c r="N44" i="6"/>
  <c r="N163" i="6"/>
  <c r="N78" i="6"/>
  <c r="N90" i="6"/>
  <c r="N48" i="6"/>
  <c r="N161" i="6"/>
  <c r="N189" i="6"/>
  <c r="N246" i="6"/>
  <c r="N278" i="6"/>
  <c r="N29" i="6"/>
  <c r="N166" i="6"/>
  <c r="N53" i="6"/>
  <c r="N17" i="6"/>
  <c r="N32" i="6"/>
  <c r="N85" i="6"/>
  <c r="N80" i="6"/>
  <c r="N197" i="6"/>
  <c r="N174" i="6"/>
  <c r="N274" i="6"/>
  <c r="N74" i="6"/>
  <c r="N112" i="6"/>
  <c r="N130" i="6"/>
  <c r="N154" i="6"/>
  <c r="N186" i="6"/>
  <c r="N198" i="6"/>
  <c r="N20" i="6"/>
  <c r="N226" i="6"/>
  <c r="N195" i="6"/>
  <c r="N263" i="6"/>
  <c r="N115" i="6"/>
  <c r="N66" i="6"/>
  <c r="N42" i="6"/>
  <c r="N79" i="6"/>
  <c r="N259" i="6"/>
  <c r="N138" i="6"/>
  <c r="N255" i="6"/>
  <c r="N81" i="6"/>
  <c r="N126" i="6"/>
  <c r="N190" i="6"/>
  <c r="N220" i="6"/>
  <c r="N230" i="6"/>
  <c r="N258" i="6"/>
  <c r="N8" i="6"/>
  <c r="N95" i="6"/>
  <c r="N70" i="6"/>
  <c r="N227" i="6"/>
  <c r="N11" i="6"/>
  <c r="N59" i="6"/>
  <c r="N60" i="6"/>
  <c r="N146" i="6"/>
  <c r="N116" i="6"/>
  <c r="N170" i="6"/>
  <c r="N207" i="6"/>
  <c r="N168" i="6"/>
  <c r="N295" i="6"/>
  <c r="N113" i="6"/>
  <c r="N232" i="6"/>
  <c r="N257" i="6"/>
  <c r="N272" i="6"/>
  <c r="N299" i="6"/>
  <c r="N148" i="6"/>
  <c r="N214" i="6"/>
  <c r="N135" i="6"/>
  <c r="N211" i="6"/>
  <c r="N202" i="6"/>
  <c r="N187" i="6"/>
  <c r="N139" i="6"/>
  <c r="N58" i="6"/>
  <c r="N111" i="6"/>
  <c r="N171" i="6"/>
  <c r="N94" i="6"/>
  <c r="N184" i="6"/>
  <c r="N222" i="6"/>
  <c r="N18" i="6"/>
  <c r="N34" i="6"/>
  <c r="N137" i="6"/>
  <c r="N145" i="6"/>
  <c r="N7" i="6"/>
  <c r="N23" i="6"/>
  <c r="N200" i="6"/>
  <c r="N276" i="6"/>
  <c r="N242" i="6"/>
  <c r="N262" i="6"/>
  <c r="N231" i="6"/>
  <c r="N239" i="6"/>
  <c r="N164" i="6"/>
  <c r="N19" i="6"/>
  <c r="N67" i="6"/>
  <c r="N287" i="6"/>
  <c r="N175" i="6"/>
  <c r="N271" i="6"/>
  <c r="N286" i="6"/>
  <c r="N191" i="6"/>
  <c r="N83" i="6"/>
  <c r="N250" i="6"/>
  <c r="N71" i="6"/>
  <c r="N282" i="6"/>
  <c r="N38" i="6"/>
  <c r="N45" i="6"/>
  <c r="N84" i="6"/>
  <c r="N152" i="6"/>
  <c r="N114" i="6"/>
  <c r="N178" i="6"/>
  <c r="N194" i="6"/>
  <c r="N260" i="6"/>
  <c r="N248" i="6"/>
  <c r="N280" i="6"/>
  <c r="N179" i="6"/>
  <c r="N155" i="6"/>
  <c r="N284" i="6"/>
  <c r="N209" i="6"/>
  <c r="N219" i="6"/>
  <c r="N216" i="6"/>
  <c r="N247" i="6"/>
  <c r="N268" i="6"/>
  <c r="N172" i="6"/>
  <c r="N28" i="6"/>
  <c r="N240" i="6"/>
  <c r="N292" i="6"/>
  <c r="N92" i="6"/>
  <c r="N212" i="6"/>
  <c r="N267" i="6"/>
  <c r="N294" i="6"/>
  <c r="N50" i="6"/>
  <c r="N73" i="6"/>
  <c r="N65" i="6"/>
  <c r="N290" i="6"/>
  <c r="N75" i="6"/>
  <c r="N12" i="6"/>
  <c r="N143" i="6"/>
  <c r="N54" i="6"/>
  <c r="N204" i="6"/>
  <c r="N37" i="6"/>
  <c r="N39" i="6"/>
  <c r="N25" i="6"/>
  <c r="N35" i="6"/>
  <c r="N24" i="6"/>
  <c r="N224" i="6"/>
  <c r="N243" i="6"/>
  <c r="N68" i="6"/>
  <c r="N86" i="6"/>
  <c r="N82" i="6"/>
  <c r="N98" i="6"/>
  <c r="N206" i="6"/>
  <c r="N251" i="6"/>
  <c r="N61" i="6"/>
  <c r="N256" i="6"/>
  <c r="N275" i="6"/>
  <c r="N300" i="6"/>
  <c r="N291" i="6"/>
  <c r="N13" i="6"/>
  <c r="N9" i="6"/>
  <c r="N210" i="6"/>
  <c r="N279" i="6"/>
  <c r="N296" i="6"/>
  <c r="N249" i="6"/>
  <c r="N36" i="6"/>
  <c r="N49" i="6"/>
  <c r="N46" i="6"/>
  <c r="N31" i="6"/>
  <c r="N64" i="6"/>
  <c r="N127" i="6"/>
  <c r="N273" i="6"/>
  <c r="N72" i="6"/>
  <c r="N117" i="6"/>
  <c r="N21" i="6"/>
  <c r="N99" i="6"/>
  <c r="N121" i="6"/>
  <c r="N218" i="6"/>
  <c r="N131" i="6"/>
  <c r="N22" i="6"/>
  <c r="N52" i="6"/>
  <c r="N88" i="6"/>
  <c r="N87" i="6"/>
  <c r="N96" i="6"/>
  <c r="N196" i="6"/>
  <c r="N144" i="6"/>
  <c r="N150" i="6"/>
  <c r="N288" i="6"/>
  <c r="N293" i="6"/>
  <c r="N236" i="6"/>
  <c r="N264" i="6"/>
  <c r="N180" i="6"/>
  <c r="N119" i="6"/>
  <c r="N89" i="6"/>
  <c r="N129" i="6"/>
  <c r="N285" i="6"/>
  <c r="N55" i="6"/>
  <c r="N213" i="6"/>
  <c r="N62" i="6"/>
  <c r="N156" i="6"/>
  <c r="N160" i="6"/>
  <c r="N176" i="6"/>
  <c r="N188" i="6"/>
  <c r="N192" i="6"/>
  <c r="N228" i="6"/>
  <c r="N254" i="6"/>
  <c r="N14" i="6"/>
  <c r="N33" i="6"/>
  <c r="N265" i="6"/>
  <c r="N93" i="6"/>
  <c r="N281" i="6"/>
  <c r="N15" i="6"/>
  <c r="N47" i="6"/>
  <c r="N27" i="6"/>
  <c r="N41" i="6"/>
  <c r="N57" i="6"/>
  <c r="N63" i="6"/>
  <c r="N149" i="6"/>
  <c r="N40" i="6"/>
  <c r="N153" i="6"/>
  <c r="N165" i="6"/>
  <c r="N233" i="6"/>
  <c r="N244" i="6"/>
  <c r="N97" i="6"/>
  <c r="N142" i="6"/>
  <c r="N169" i="6"/>
  <c r="N185" i="6"/>
  <c r="N225" i="6"/>
  <c r="N51" i="6"/>
  <c r="N125" i="6"/>
  <c r="N245" i="6"/>
  <c r="N277" i="6"/>
  <c r="N181" i="6"/>
  <c r="N133" i="6"/>
  <c r="N208" i="6"/>
  <c r="N120" i="6"/>
  <c r="N221" i="6"/>
  <c r="N298" i="6"/>
  <c r="N269" i="6"/>
  <c r="N30" i="6"/>
  <c r="N237" i="6"/>
  <c r="N141" i="6"/>
  <c r="N229" i="6"/>
  <c r="N261" i="6"/>
  <c r="N253" i="6"/>
  <c r="G21" i="2"/>
  <c r="K21" i="2"/>
  <c r="J21" i="2"/>
  <c r="F21" i="2"/>
  <c r="C21" i="2"/>
  <c r="B21" i="2"/>
  <c r="L7" i="2"/>
  <c r="M7" i="2" s="1"/>
  <c r="L8" i="2"/>
  <c r="M8" i="2" s="1"/>
  <c r="L11" i="2"/>
  <c r="M11" i="2" s="1"/>
  <c r="L12" i="2"/>
  <c r="M12" i="2" s="1"/>
  <c r="L15" i="2"/>
  <c r="M15" i="2" s="1"/>
  <c r="L16" i="2"/>
  <c r="M16" i="2" s="1"/>
  <c r="L19" i="2"/>
  <c r="M19" i="2" s="1"/>
  <c r="L20" i="2"/>
  <c r="M20" i="2" s="1"/>
  <c r="L9" i="2"/>
  <c r="M9" i="2" s="1"/>
  <c r="L10" i="2"/>
  <c r="M10" i="2" s="1"/>
  <c r="L13" i="2"/>
  <c r="M13" i="2" s="1"/>
  <c r="L14" i="2"/>
  <c r="M14" i="2" s="1"/>
  <c r="L17" i="2"/>
  <c r="M17" i="2" s="1"/>
  <c r="L18" i="2"/>
  <c r="M18" i="2" s="1"/>
  <c r="D10" i="2"/>
  <c r="E10" i="2" s="1"/>
  <c r="D12" i="2"/>
  <c r="E12" i="2" s="1"/>
  <c r="D13" i="2"/>
  <c r="E13" i="2" s="1"/>
  <c r="D14" i="2"/>
  <c r="E14" i="2" s="1"/>
  <c r="D17" i="2"/>
  <c r="E17" i="2" s="1"/>
  <c r="D18" i="2"/>
  <c r="E18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D7" i="2"/>
  <c r="E7" i="2" s="1"/>
  <c r="D8" i="2"/>
  <c r="E8" i="2" s="1"/>
  <c r="D9" i="2"/>
  <c r="E9" i="2" s="1"/>
  <c r="D11" i="2"/>
  <c r="E11" i="2" s="1"/>
  <c r="D15" i="2"/>
  <c r="E15" i="2" s="1"/>
  <c r="D16" i="2"/>
  <c r="E16" i="2" s="1"/>
  <c r="D19" i="2"/>
  <c r="E19" i="2" s="1"/>
  <c r="D20" i="2"/>
  <c r="E20" i="2" s="1"/>
  <c r="L6" i="2"/>
  <c r="M6" i="2" s="1"/>
  <c r="H6" i="2"/>
  <c r="I6" i="2" s="1"/>
  <c r="D6" i="2"/>
  <c r="E6" i="2" s="1"/>
  <c r="I21" i="2" l="1"/>
  <c r="H21" i="2"/>
  <c r="L21" i="2"/>
  <c r="M21" i="2" s="1"/>
  <c r="D21" i="2"/>
  <c r="E21" i="2" s="1"/>
  <c r="N8" i="2"/>
  <c r="N16" i="2"/>
  <c r="N11" i="2"/>
  <c r="N18" i="2"/>
  <c r="N14" i="2"/>
  <c r="N10" i="2"/>
  <c r="N19" i="2"/>
  <c r="N20" i="2"/>
  <c r="N12" i="2"/>
  <c r="N7" i="2"/>
  <c r="N17" i="2"/>
  <c r="N13" i="2"/>
  <c r="N9" i="2"/>
  <c r="N15" i="2"/>
  <c r="N6" i="2"/>
  <c r="N21" i="2" l="1"/>
</calcChain>
</file>

<file path=xl/sharedStrings.xml><?xml version="1.0" encoding="utf-8"?>
<sst xmlns="http://schemas.openxmlformats.org/spreadsheetml/2006/main" count="68" uniqueCount="22">
  <si>
    <t>Realizado</t>
  </si>
  <si>
    <t>Pontos</t>
  </si>
  <si>
    <t>Meta</t>
  </si>
  <si>
    <t>Pontos Total</t>
  </si>
  <si>
    <t>Faturamento Líquido</t>
  </si>
  <si>
    <t>Itens por Venda</t>
  </si>
  <si>
    <t>Ticket Médio</t>
  </si>
  <si>
    <t>%</t>
  </si>
  <si>
    <t>$</t>
  </si>
  <si>
    <t>#</t>
  </si>
  <si>
    <t>Filial</t>
  </si>
  <si>
    <t>Faturamento</t>
  </si>
  <si>
    <t>Peso:</t>
  </si>
  <si>
    <t>Mês:</t>
  </si>
  <si>
    <t>FILIAL</t>
  </si>
  <si>
    <t>TOTAL_VENDAS</t>
  </si>
  <si>
    <t>MEDIA_ITENS</t>
  </si>
  <si>
    <t>TICKET_MEDIO</t>
  </si>
  <si>
    <t>VENDEDOR</t>
  </si>
  <si>
    <t>Total</t>
  </si>
  <si>
    <t>Vendedor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</si>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</sst>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0" fillId="0" borderId="0" xfId="1" applyFont="1"/>
    <xf numFmtId="43" fontId="0" fillId="0" borderId="0" xfId="1" applyNumberFormat="1" applyFont="1"/>
    <xf numFmtId="43" fontId="2" fillId="0" borderId="0" xfId="1" applyFont="1"/>
    <xf numFmtId="0" fontId="2" fillId="0" borderId="0" xfId="0" applyFont="1"/>
    <xf numFmtId="0" fontId="0" fillId="0" borderId="0" xfId="0" applyProtection="1">
      <protection locked="0"/>
    </xf>
    <xf numFmtId="43" fontId="0" fillId="2" borderId="1" xfId="1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3" fontId="0" fillId="2" borderId="1" xfId="1" applyFont="1" applyFill="1" applyBorder="1" applyProtection="1"/>
    <xf numFmtId="43" fontId="2" fillId="2" borderId="8" xfId="1" applyFont="1" applyFill="1" applyBorder="1" applyProtection="1"/>
    <xf numFmtId="43" fontId="2" fillId="3" borderId="8" xfId="1" applyNumberFormat="1" applyFont="1" applyFill="1" applyBorder="1" applyProtection="1"/>
    <xf numFmtId="43" fontId="2" fillId="3" borderId="8" xfId="1" applyFont="1" applyFill="1" applyBorder="1" applyProtection="1"/>
    <xf numFmtId="43" fontId="2" fillId="4" borderId="8" xfId="1" applyFont="1" applyFill="1" applyBorder="1" applyProtection="1"/>
    <xf numFmtId="43" fontId="2" fillId="5" borderId="9" xfId="1" applyFont="1" applyFill="1" applyBorder="1" applyProtection="1"/>
    <xf numFmtId="43" fontId="0" fillId="3" borderId="1" xfId="1" applyNumberFormat="1" applyFont="1" applyFill="1" applyBorder="1" applyProtection="1"/>
    <xf numFmtId="43" fontId="0" fillId="3" borderId="1" xfId="1" applyFont="1" applyFill="1" applyBorder="1" applyProtection="1"/>
    <xf numFmtId="43" fontId="0" fillId="4" borderId="1" xfId="1" applyFont="1" applyFill="1" applyBorder="1" applyProtection="1"/>
    <xf numFmtId="43" fontId="2" fillId="5" borderId="7" xfId="1" applyFont="1" applyFill="1" applyBorder="1" applyProtection="1"/>
    <xf numFmtId="43" fontId="0" fillId="2" borderId="3" xfId="1" applyFont="1" applyFill="1" applyBorder="1" applyProtection="1"/>
    <xf numFmtId="43" fontId="0" fillId="3" borderId="1" xfId="1" applyNumberFormat="1" applyFont="1" applyFill="1" applyBorder="1" applyAlignment="1" applyProtection="1">
      <alignment horizontal="center" vertical="center"/>
    </xf>
    <xf numFmtId="43" fontId="0" fillId="3" borderId="3" xfId="1" applyFont="1" applyFill="1" applyBorder="1" applyProtection="1"/>
    <xf numFmtId="43" fontId="0" fillId="4" borderId="1" xfId="1" applyFont="1" applyFill="1" applyBorder="1" applyAlignment="1" applyProtection="1">
      <alignment horizontal="center" vertical="center"/>
    </xf>
    <xf numFmtId="43" fontId="0" fillId="4" borderId="3" xfId="1" applyFont="1" applyFill="1" applyBorder="1" applyProtection="1"/>
    <xf numFmtId="43" fontId="0" fillId="2" borderId="1" xfId="1" applyFont="1" applyFill="1" applyBorder="1" applyAlignment="1" applyProtection="1">
      <alignment horizontal="center"/>
    </xf>
    <xf numFmtId="43" fontId="0" fillId="3" borderId="1" xfId="1" applyFont="1" applyFill="1" applyBorder="1" applyAlignment="1" applyProtection="1">
      <alignment horizontal="center"/>
    </xf>
    <xf numFmtId="43" fontId="0" fillId="4" borderId="1" xfId="1" applyFont="1" applyFill="1" applyBorder="1" applyAlignment="1" applyProtection="1">
      <alignment horizontal="center"/>
    </xf>
    <xf numFmtId="43" fontId="2" fillId="2" borderId="5" xfId="1" applyFont="1" applyFill="1" applyBorder="1" applyAlignment="1" applyProtection="1">
      <alignment horizontal="center"/>
    </xf>
    <xf numFmtId="43" fontId="2" fillId="3" borderId="5" xfId="1" applyNumberFormat="1" applyFont="1" applyFill="1" applyBorder="1" applyAlignment="1" applyProtection="1">
      <alignment horizontal="center"/>
    </xf>
    <xf numFmtId="43" fontId="2" fillId="4" borderId="5" xfId="1" applyFont="1" applyFill="1" applyBorder="1" applyAlignment="1" applyProtection="1">
      <alignment horizontal="center"/>
    </xf>
    <xf numFmtId="43" fontId="2" fillId="5" borderId="6" xfId="1" applyFont="1" applyFill="1" applyBorder="1" applyAlignment="1" applyProtection="1">
      <alignment horizontal="center" vertical="center"/>
    </xf>
    <xf numFmtId="43" fontId="2" fillId="5" borderId="7" xfId="1" applyFont="1" applyFill="1" applyBorder="1" applyAlignment="1" applyProtection="1">
      <alignment horizontal="center" vertical="center"/>
    </xf>
    <xf numFmtId="43" fontId="0" fillId="4" borderId="1" xfId="1" applyFont="1" applyFill="1" applyBorder="1" applyAlignment="1" applyProtection="1">
      <alignment horizontal="center" vertical="center"/>
    </xf>
    <xf numFmtId="43" fontId="0" fillId="3" borderId="1" xfId="1" applyNumberFormat="1" applyFont="1" applyFill="1" applyBorder="1" applyAlignment="1" applyProtection="1">
      <alignment horizontal="center" vertical="center"/>
    </xf>
    <xf numFmtId="43" fontId="0" fillId="2" borderId="2" xfId="1" applyFont="1" applyFill="1" applyBorder="1" applyAlignment="1" applyProtection="1">
      <alignment horizontal="right"/>
    </xf>
    <xf numFmtId="43" fontId="0" fillId="2" borderId="4" xfId="1" applyFont="1" applyFill="1" applyBorder="1" applyAlignment="1" applyProtection="1">
      <alignment horizontal="right"/>
    </xf>
    <xf numFmtId="43" fontId="0" fillId="2" borderId="1" xfId="1" applyFont="1" applyFill="1" applyBorder="1" applyAlignment="1" applyProtection="1">
      <alignment horizontal="center" vertical="center"/>
    </xf>
    <xf numFmtId="43" fontId="0" fillId="4" borderId="1" xfId="1" applyFont="1" applyFill="1" applyBorder="1" applyAlignment="1" applyProtection="1">
      <alignment horizontal="right"/>
    </xf>
    <xf numFmtId="43" fontId="0" fillId="4" borderId="2" xfId="1" applyFont="1" applyFill="1" applyBorder="1" applyAlignment="1" applyProtection="1">
      <alignment horizontal="right"/>
    </xf>
    <xf numFmtId="43" fontId="0" fillId="3" borderId="1" xfId="1" applyFont="1" applyFill="1" applyBorder="1" applyAlignment="1" applyProtection="1">
      <alignment horizontal="right"/>
    </xf>
    <xf numFmtId="43" fontId="0" fillId="3" borderId="2" xfId="1" applyFont="1" applyFill="1" applyBorder="1" applyAlignment="1" applyProtection="1">
      <alignment horizontal="right"/>
    </xf>
    <xf numFmtId="43" fontId="0" fillId="2" borderId="1" xfId="1" applyFont="1" applyFill="1" applyBorder="1" applyAlignment="1" applyProtection="1">
      <alignment horizontal="center"/>
    </xf>
    <xf numFmtId="43" fontId="0" fillId="3" borderId="1" xfId="1" applyFont="1" applyFill="1" applyBorder="1" applyAlignment="1" applyProtection="1">
      <alignment horizontal="center"/>
    </xf>
    <xf numFmtId="43" fontId="0" fillId="4" borderId="1" xfId="1" applyFont="1" applyFill="1" applyBorder="1" applyAlignment="1" applyProtection="1">
      <alignment horizontal="center"/>
    </xf>
    <xf numFmtId="166" fontId="0" fillId="0" borderId="0" xfId="1" applyNumberFormat="1" applyFont="1"/>
    <xf numFmtId="0" fontId="0" fillId="0" borderId="10" xfId="0" applyBorder="1" applyProtection="1">
      <protection locked="0"/>
    </xf>
    <xf numFmtId="43" fontId="0" fillId="0" borderId="11" xfId="1" applyFont="1" applyBorder="1" applyProtection="1"/>
    <xf numFmtId="17" fontId="0" fillId="0" borderId="11" xfId="1" applyNumberFormat="1" applyFont="1" applyBorder="1" applyProtection="1">
      <protection locked="0"/>
    </xf>
    <xf numFmtId="43" fontId="0" fillId="0" borderId="11" xfId="1" applyNumberFormat="1" applyFont="1" applyBorder="1" applyProtection="1"/>
    <xf numFmtId="43" fontId="2" fillId="0" borderId="12" xfId="1" applyFont="1" applyBorder="1" applyProtection="1"/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/>
    <xf numFmtId="0" fontId="2" fillId="0" borderId="14" xfId="0" applyFont="1" applyBorder="1" applyAlignment="1" applyProtection="1">
      <alignment horizontal="right"/>
      <protection locked="0"/>
    </xf>
    <xf numFmtId="0" fontId="3" fillId="8" borderId="1" xfId="0" applyFont="1" applyFill="1" applyBorder="1" applyProtection="1">
      <protection locked="0"/>
    </xf>
    <xf numFmtId="43" fontId="3" fillId="8" borderId="1" xfId="1" applyFont="1" applyFill="1" applyBorder="1" applyProtection="1"/>
    <xf numFmtId="17" fontId="3" fillId="8" borderId="1" xfId="1" applyNumberFormat="1" applyFont="1" applyFill="1" applyBorder="1" applyProtection="1">
      <protection locked="0"/>
    </xf>
    <xf numFmtId="43" fontId="3" fillId="8" borderId="1" xfId="1" applyNumberFormat="1" applyFont="1" applyFill="1" applyBorder="1" applyProtection="1"/>
    <xf numFmtId="0" fontId="2" fillId="6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 applyProtection="1">
      <alignment horizontal="center"/>
    </xf>
    <xf numFmtId="43" fontId="2" fillId="3" borderId="1" xfId="1" applyNumberFormat="1" applyFont="1" applyFill="1" applyBorder="1" applyAlignment="1" applyProtection="1">
      <alignment horizontal="center"/>
    </xf>
    <xf numFmtId="43" fontId="2" fillId="4" borderId="1" xfId="1" applyFont="1" applyFill="1" applyBorder="1" applyAlignment="1" applyProtection="1">
      <alignment horizontal="center"/>
    </xf>
    <xf numFmtId="43" fontId="2" fillId="5" borderId="1" xfId="1" applyFont="1" applyFill="1" applyBorder="1" applyAlignment="1" applyProtection="1">
      <alignment horizontal="center" vertical="center"/>
    </xf>
    <xf numFmtId="43" fontId="0" fillId="2" borderId="1" xfId="1" applyFont="1" applyFill="1" applyBorder="1" applyAlignment="1" applyProtection="1">
      <alignment horizontal="right"/>
    </xf>
    <xf numFmtId="0" fontId="2" fillId="6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 applyProtection="1">
      <alignment horizontal="center" vertical="center"/>
    </xf>
    <xf numFmtId="0" fontId="0" fillId="6" borderId="1" xfId="0" applyFill="1" applyBorder="1"/>
    <xf numFmtId="43" fontId="0" fillId="2" borderId="1" xfId="1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0" fontId="4" fillId="7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C7907-9427-41FC-BBEC-3E0721AE2AD9}">
  <dimension ref="A1:O155"/>
  <sheetViews>
    <sheetView tabSelected="1" workbookViewId="0">
      <selection activeCell="U3" sqref="U3"/>
    </sheetView>
  </sheetViews>
  <sheetFormatPr defaultRowHeight="15" x14ac:dyDescent="0.25"/>
  <cols>
    <col min="1" max="1" width="6.140625" bestFit="1" customWidth="1"/>
    <col min="2" max="2" width="10.85546875" bestFit="1" customWidth="1"/>
    <col min="3" max="3" width="17.5703125" style="1" customWidth="1"/>
    <col min="4" max="4" width="15.5703125" style="1" customWidth="1"/>
    <col min="5" max="5" width="15.42578125" style="1" customWidth="1"/>
    <col min="7" max="7" width="6.7109375" style="44" bestFit="1" customWidth="1"/>
    <col min="8" max="8" width="16.42578125" style="1" bestFit="1" customWidth="1"/>
    <col min="9" max="9" width="16.5703125" style="1" bestFit="1" customWidth="1"/>
    <col min="10" max="10" width="14" style="1" bestFit="1" customWidth="1"/>
    <col min="12" max="12" width="10.85546875" bestFit="1" customWidth="1"/>
    <col min="13" max="13" width="16.42578125" bestFit="1" customWidth="1"/>
    <col min="14" max="14" width="14.42578125" bestFit="1" customWidth="1"/>
    <col min="15" max="15" width="15.42578125" bestFit="1" customWidth="1"/>
  </cols>
  <sheetData>
    <row r="1" spans="1:15" x14ac:dyDescent="0.25">
      <c r="A1" t="s">
        <v>14</v>
      </c>
      <c r="B1" t="s">
        <v>18</v>
      </c>
      <c r="C1" s="1" t="s">
        <v>15</v>
      </c>
      <c r="D1" s="1" t="s">
        <v>16</v>
      </c>
      <c r="E1" s="1" t="s">
        <v>17</v>
      </c>
      <c r="G1" s="44" t="s">
        <v>14</v>
      </c>
      <c r="H1" s="1" t="s">
        <v>15</v>
      </c>
      <c r="I1" s="1" t="s">
        <v>16</v>
      </c>
      <c r="J1" s="1" t="s">
        <v>17</v>
      </c>
      <c r="L1" t="s">
        <v>18</v>
      </c>
      <c r="M1" s="1" t="s">
        <v>15</v>
      </c>
      <c r="N1" s="1" t="s">
        <v>16</v>
      </c>
      <c r="O1" s="1" t="s">
        <v>17</v>
      </c>
    </row>
    <row r="2" spans="1:15" x14ac:dyDescent="0.25">
      <c r="A2">
        <v>1</v>
      </c>
      <c r="B2">
        <v>2</v>
      </c>
      <c r="C2" s="1">
        <v>3418.37</v>
      </c>
      <c r="D2" s="1">
        <v>1.3</v>
      </c>
      <c r="E2" s="1">
        <v>170.91</v>
      </c>
      <c r="G2" s="44">
        <v>1</v>
      </c>
      <c r="H2" s="1">
        <f>SUMIF($A$2:$A$1000,G2,$C$2:$C$1000)</f>
        <v>261489.31</v>
      </c>
      <c r="I2" s="1">
        <f>AVERAGEIF($A$2:$A$1000,G2,$D$2:$D$1000)</f>
        <v>1.3553846153846152</v>
      </c>
      <c r="J2" s="1">
        <f>AVERAGEIF($A$2:$A$1000,G2,$E$2:$E$1000)</f>
        <v>96.676153846153838</v>
      </c>
      <c r="L2">
        <v>2</v>
      </c>
      <c r="M2" s="1">
        <f ca="1">SUMIF($B$2:$B$1000,L2,$C$2:$C$153)</f>
        <v>3418.37</v>
      </c>
      <c r="N2" s="1">
        <f>AVERAGEIF($B$2:$B$1000,L2,$D$2:$D$1000)</f>
        <v>1.3</v>
      </c>
      <c r="O2" s="1">
        <f>AVERAGEIF($B$2:$B$1000,L2,$E$2:$E$1000)</f>
        <v>170.91</v>
      </c>
    </row>
    <row r="3" spans="1:15" x14ac:dyDescent="0.25">
      <c r="A3">
        <v>1</v>
      </c>
      <c r="B3">
        <v>25</v>
      </c>
      <c r="C3" s="1">
        <v>978.81</v>
      </c>
      <c r="D3" s="1">
        <v>1.34</v>
      </c>
      <c r="E3" s="1">
        <v>33.75</v>
      </c>
      <c r="G3" s="44">
        <v>2</v>
      </c>
      <c r="H3" s="1">
        <f t="shared" ref="H3:H16" si="0">SUMIF($A$2:$A$1000,G3,$C$2:$C$1000)</f>
        <v>426271.13999999996</v>
      </c>
      <c r="I3" s="1">
        <f t="shared" ref="I3:I16" si="1">AVERAGEIF($A$2:$A$153,G3,$D$2:$D$153)</f>
        <v>1.3053846153846154</v>
      </c>
      <c r="J3" s="1">
        <f t="shared" ref="J3:J16" si="2">AVERAGEIF($A$2:$A$1000,G3,$E$2:$E$1000)</f>
        <v>110.12923076923077</v>
      </c>
      <c r="L3">
        <v>3</v>
      </c>
      <c r="M3" s="1">
        <f ca="1">SUMIF($B$2:$B$1000,L3,$C$2:$C$153)</f>
        <v>1141.5899999999999</v>
      </c>
      <c r="N3" s="1">
        <f>AVERAGEIF($B$2:$B$1000,L3,$D$2:$D$1000)</f>
        <v>1.5150000000000001</v>
      </c>
      <c r="O3" s="1">
        <f>AVERAGEIF($B$2:$B$1000,L3,$E$2:$E$1000)</f>
        <v>98.204999999999998</v>
      </c>
    </row>
    <row r="4" spans="1:15" x14ac:dyDescent="0.25">
      <c r="A4">
        <v>1</v>
      </c>
      <c r="B4">
        <v>1276</v>
      </c>
      <c r="C4" s="1">
        <v>328.6</v>
      </c>
      <c r="D4" s="1">
        <v>1.37</v>
      </c>
      <c r="E4" s="1">
        <v>41.07</v>
      </c>
      <c r="G4" s="44">
        <v>3</v>
      </c>
      <c r="H4" s="1">
        <f t="shared" si="0"/>
        <v>270345.68</v>
      </c>
      <c r="I4" s="1">
        <f t="shared" si="1"/>
        <v>1.26</v>
      </c>
      <c r="J4" s="1">
        <f t="shared" si="2"/>
        <v>109.25692307692309</v>
      </c>
      <c r="L4">
        <v>7</v>
      </c>
      <c r="M4" s="1">
        <f ca="1">SUMIF($B$2:$B$1000,L4,$C$2:$C$153)</f>
        <v>380.8</v>
      </c>
      <c r="N4" s="1">
        <f>AVERAGEIF($B$2:$B$1000,L4,$D$2:$D$1000)</f>
        <v>1.08</v>
      </c>
      <c r="O4" s="1">
        <f>AVERAGEIF($B$2:$B$1000,L4,$E$2:$E$1000)</f>
        <v>17.66</v>
      </c>
    </row>
    <row r="5" spans="1:15" x14ac:dyDescent="0.25">
      <c r="A5">
        <v>1</v>
      </c>
      <c r="B5">
        <v>1595</v>
      </c>
      <c r="C5" s="1">
        <v>35538.800000000003</v>
      </c>
      <c r="D5" s="1">
        <v>1.37</v>
      </c>
      <c r="E5" s="1">
        <v>133.1</v>
      </c>
      <c r="G5" s="44">
        <v>4</v>
      </c>
      <c r="H5" s="1">
        <f t="shared" si="0"/>
        <v>152992.50999999998</v>
      </c>
      <c r="I5" s="1">
        <f t="shared" si="1"/>
        <v>1.3581818181818184</v>
      </c>
      <c r="J5" s="1">
        <f t="shared" si="2"/>
        <v>104.64181818181818</v>
      </c>
      <c r="L5">
        <v>10</v>
      </c>
      <c r="M5" s="1">
        <f ca="1">SUMIF($B$2:$B$1000,L5,$C$2:$C$153)</f>
        <v>5812.36</v>
      </c>
      <c r="N5" s="1">
        <f>AVERAGEIF($B$2:$B$1000,L5,$D$2:$D$1000)</f>
        <v>1.6</v>
      </c>
      <c r="O5" s="1">
        <f>AVERAGEIF($B$2:$B$1000,L5,$E$2:$E$1000)</f>
        <v>61.83</v>
      </c>
    </row>
    <row r="6" spans="1:15" x14ac:dyDescent="0.25">
      <c r="A6">
        <v>1</v>
      </c>
      <c r="B6">
        <v>1668</v>
      </c>
      <c r="C6" s="1">
        <v>66170.17</v>
      </c>
      <c r="D6" s="1">
        <v>1.46</v>
      </c>
      <c r="E6" s="1">
        <v>116.49</v>
      </c>
      <c r="G6" s="44">
        <v>5</v>
      </c>
      <c r="H6" s="1">
        <f t="shared" si="0"/>
        <v>188080.36000000002</v>
      </c>
      <c r="I6" s="1">
        <f t="shared" si="1"/>
        <v>1.2029999999999998</v>
      </c>
      <c r="J6" s="1">
        <f t="shared" si="2"/>
        <v>82.309999999999988</v>
      </c>
      <c r="L6">
        <v>13</v>
      </c>
      <c r="M6" s="1">
        <f ca="1">SUMIF($B$2:$B$1000,L6,$C$2:$C$153)</f>
        <v>1342.2</v>
      </c>
      <c r="N6" s="1">
        <f>AVERAGEIF($B$2:$B$1000,L6,$D$2:$D$1000)</f>
        <v>1.33</v>
      </c>
      <c r="O6" s="1">
        <f>AVERAGEIF($B$2:$B$1000,L6,$E$2:$E$1000)</f>
        <v>74.56</v>
      </c>
    </row>
    <row r="7" spans="1:15" x14ac:dyDescent="0.25">
      <c r="A7">
        <v>1</v>
      </c>
      <c r="B7">
        <v>1845</v>
      </c>
      <c r="C7" s="1">
        <v>60824.31</v>
      </c>
      <c r="D7" s="1">
        <v>1.5</v>
      </c>
      <c r="E7" s="1">
        <v>127.51</v>
      </c>
      <c r="G7" s="44">
        <v>6</v>
      </c>
      <c r="H7" s="1">
        <f t="shared" si="0"/>
        <v>192726.56999999998</v>
      </c>
      <c r="I7" s="1">
        <f t="shared" si="1"/>
        <v>1.3719999999999999</v>
      </c>
      <c r="J7" s="1">
        <f t="shared" si="2"/>
        <v>78.992999999999995</v>
      </c>
      <c r="L7">
        <v>19</v>
      </c>
      <c r="M7" s="1">
        <f ca="1">SUMIF($B$2:$B$1000,L7,$C$2:$C$153)</f>
        <v>395.1</v>
      </c>
      <c r="N7" s="1">
        <f>AVERAGEIF($B$2:$B$1000,L7,$D$2:$D$1000)</f>
        <v>2.2000000000000002</v>
      </c>
      <c r="O7" s="1">
        <f>AVERAGEIF($B$2:$B$1000,L7,$E$2:$E$1000)</f>
        <v>93.43</v>
      </c>
    </row>
    <row r="8" spans="1:15" x14ac:dyDescent="0.25">
      <c r="A8">
        <v>1</v>
      </c>
      <c r="B8">
        <v>1902</v>
      </c>
      <c r="C8" s="1">
        <v>16090.38</v>
      </c>
      <c r="D8" s="1">
        <v>1.52</v>
      </c>
      <c r="E8" s="1">
        <v>114.93</v>
      </c>
      <c r="G8" s="44">
        <v>7</v>
      </c>
      <c r="H8" s="1">
        <f t="shared" si="0"/>
        <v>379094.95</v>
      </c>
      <c r="I8" s="1">
        <f t="shared" si="1"/>
        <v>1.5353846153846153</v>
      </c>
      <c r="J8" s="1">
        <f t="shared" si="2"/>
        <v>133.70923076923074</v>
      </c>
      <c r="L8">
        <v>20</v>
      </c>
      <c r="M8" s="1">
        <f ca="1">SUMIF($B$2:$B$1000,L8,$C$2:$C$153)</f>
        <v>4789.08</v>
      </c>
      <c r="N8" s="1">
        <f>AVERAGEIF($B$2:$B$1000,L8,$D$2:$D$1000)</f>
        <v>1.36</v>
      </c>
      <c r="O8" s="1">
        <f>AVERAGEIF($B$2:$B$1000,L8,$E$2:$E$1000)</f>
        <v>97.73</v>
      </c>
    </row>
    <row r="9" spans="1:15" x14ac:dyDescent="0.25">
      <c r="A9">
        <v>1</v>
      </c>
      <c r="B9">
        <v>1931</v>
      </c>
      <c r="C9" s="1">
        <v>1.8</v>
      </c>
      <c r="D9" s="1">
        <v>0</v>
      </c>
      <c r="E9" s="1">
        <v>0</v>
      </c>
      <c r="G9" s="44">
        <v>8</v>
      </c>
      <c r="H9" s="1">
        <f t="shared" si="0"/>
        <v>357621.19</v>
      </c>
      <c r="I9" s="1">
        <f t="shared" si="1"/>
        <v>1.5969230769230767</v>
      </c>
      <c r="J9" s="1">
        <f t="shared" si="2"/>
        <v>107.76384615384617</v>
      </c>
      <c r="L9">
        <v>24</v>
      </c>
      <c r="M9" s="1">
        <f ca="1">SUMIF($B$2:$B$1000,L9,$C$2:$C$153)</f>
        <v>10374.5</v>
      </c>
      <c r="N9" s="1">
        <f>AVERAGEIF($B$2:$B$1000,L9,$D$2:$D$1000)</f>
        <v>1.37</v>
      </c>
      <c r="O9" s="1">
        <f>AVERAGEIF($B$2:$B$1000,L9,$E$2:$E$1000)</f>
        <v>178.87</v>
      </c>
    </row>
    <row r="10" spans="1:15" x14ac:dyDescent="0.25">
      <c r="A10">
        <v>1</v>
      </c>
      <c r="B10">
        <v>1933</v>
      </c>
      <c r="C10" s="1">
        <v>52817.5</v>
      </c>
      <c r="D10" s="1">
        <v>1.36</v>
      </c>
      <c r="E10" s="1">
        <v>117.89</v>
      </c>
      <c r="G10" s="44">
        <v>9</v>
      </c>
      <c r="H10" s="1">
        <f t="shared" si="0"/>
        <v>138074.41999999998</v>
      </c>
      <c r="I10" s="1">
        <f t="shared" si="1"/>
        <v>1.5014285714285713</v>
      </c>
      <c r="J10" s="1">
        <f t="shared" si="2"/>
        <v>102.84285714285713</v>
      </c>
      <c r="L10">
        <v>25</v>
      </c>
      <c r="M10" s="1">
        <f ca="1">SUMIF($B$2:$B$1000,L10,$C$2:$C$153)</f>
        <v>105648.60999999999</v>
      </c>
      <c r="N10" s="1">
        <f>AVERAGEIF($B$2:$B$1000,L10,$D$2:$D$1000)</f>
        <v>1.3015384615384613</v>
      </c>
      <c r="O10" s="1">
        <f>AVERAGEIF($B$2:$B$1000,L10,$E$2:$E$1000)</f>
        <v>61.42307692307692</v>
      </c>
    </row>
    <row r="11" spans="1:15" x14ac:dyDescent="0.25">
      <c r="A11">
        <v>1</v>
      </c>
      <c r="B11">
        <v>1936</v>
      </c>
      <c r="C11" s="1">
        <v>3845.92</v>
      </c>
      <c r="D11" s="1">
        <v>1.52</v>
      </c>
      <c r="E11" s="1">
        <v>80.12</v>
      </c>
      <c r="G11" s="44">
        <v>11</v>
      </c>
      <c r="H11" s="1">
        <f t="shared" si="0"/>
        <v>256380.31</v>
      </c>
      <c r="I11" s="1">
        <f t="shared" si="1"/>
        <v>1.770909090909091</v>
      </c>
      <c r="J11" s="1">
        <f t="shared" si="2"/>
        <v>157.36818181818182</v>
      </c>
      <c r="L11">
        <v>32</v>
      </c>
      <c r="M11" s="1">
        <f ca="1">SUMIF($B$2:$B$1000,L11,$C$2:$C$153)</f>
        <v>1964.43</v>
      </c>
      <c r="N11" s="1">
        <f>AVERAGEIF($B$2:$B$1000,L11,$D$2:$D$1000)</f>
        <v>1.32</v>
      </c>
      <c r="O11" s="1">
        <f>AVERAGEIF($B$2:$B$1000,L11,$E$2:$E$1000)</f>
        <v>70.150000000000006</v>
      </c>
    </row>
    <row r="12" spans="1:15" x14ac:dyDescent="0.25">
      <c r="A12">
        <v>1</v>
      </c>
      <c r="B12">
        <v>1938</v>
      </c>
      <c r="C12" s="1">
        <v>7314.83</v>
      </c>
      <c r="D12" s="1">
        <v>1.48</v>
      </c>
      <c r="E12" s="1">
        <v>107.57</v>
      </c>
      <c r="G12" s="44">
        <v>12</v>
      </c>
      <c r="H12" s="1">
        <f t="shared" si="0"/>
        <v>241790.53</v>
      </c>
      <c r="I12" s="1">
        <f t="shared" si="1"/>
        <v>1.4725000000000001</v>
      </c>
      <c r="J12" s="1">
        <f t="shared" si="2"/>
        <v>81.267499999999998</v>
      </c>
      <c r="L12">
        <v>58</v>
      </c>
      <c r="M12" s="1">
        <f ca="1">SUMIF($B$2:$B$1000,L12,$C$2:$C$153)</f>
        <v>77280.45</v>
      </c>
      <c r="N12" s="1">
        <f>AVERAGEIF($B$2:$B$1000,L12,$D$2:$D$1000)</f>
        <v>1.6800000000000002</v>
      </c>
      <c r="O12" s="1">
        <f>AVERAGEIF($B$2:$B$1000,L12,$E$2:$E$1000)</f>
        <v>126.645</v>
      </c>
    </row>
    <row r="13" spans="1:15" x14ac:dyDescent="0.25">
      <c r="A13">
        <v>1</v>
      </c>
      <c r="B13">
        <v>1958</v>
      </c>
      <c r="C13" s="1">
        <v>58.5</v>
      </c>
      <c r="D13" s="1">
        <v>2</v>
      </c>
      <c r="E13" s="1">
        <v>58.5</v>
      </c>
      <c r="G13" s="44">
        <v>13</v>
      </c>
      <c r="H13" s="1">
        <f t="shared" si="0"/>
        <v>175656.03999999998</v>
      </c>
      <c r="I13" s="1">
        <f t="shared" si="1"/>
        <v>1.3772727272727274</v>
      </c>
      <c r="J13" s="1">
        <f t="shared" si="2"/>
        <v>99.197272727272733</v>
      </c>
      <c r="L13">
        <v>70</v>
      </c>
      <c r="M13" s="1">
        <f ca="1">SUMIF($B$2:$B$1000,L13,$C$2:$C$153)</f>
        <v>7128.5</v>
      </c>
      <c r="N13" s="1">
        <f>AVERAGEIF($B$2:$B$1000,L13,$D$2:$D$1000)</f>
        <v>1.41</v>
      </c>
      <c r="O13" s="1">
        <f>AVERAGEIF($B$2:$B$1000,L13,$E$2:$E$1000)</f>
        <v>246.435</v>
      </c>
    </row>
    <row r="14" spans="1:15" x14ac:dyDescent="0.25">
      <c r="A14">
        <v>1</v>
      </c>
      <c r="B14">
        <v>50835</v>
      </c>
      <c r="C14" s="1">
        <v>14101.32</v>
      </c>
      <c r="D14" s="1">
        <v>1.4</v>
      </c>
      <c r="E14" s="1">
        <v>154.94999999999999</v>
      </c>
      <c r="G14" s="44">
        <v>14</v>
      </c>
      <c r="H14" s="1">
        <f t="shared" si="0"/>
        <v>242064.65</v>
      </c>
      <c r="I14" s="1">
        <f t="shared" si="1"/>
        <v>1.345</v>
      </c>
      <c r="J14" s="1">
        <f t="shared" si="2"/>
        <v>118.75899999999999</v>
      </c>
      <c r="L14">
        <v>72</v>
      </c>
      <c r="M14" s="1">
        <f ca="1">SUMIF($B$2:$B$1000,L14,$C$2:$C$153)</f>
        <v>138476.72</v>
      </c>
      <c r="N14" s="1">
        <f>AVERAGEIF($B$2:$B$1000,L14,$D$2:$D$1000)</f>
        <v>1.9</v>
      </c>
      <c r="O14" s="1">
        <f>AVERAGEIF($B$2:$B$1000,L14,$E$2:$E$1000)</f>
        <v>510.98</v>
      </c>
    </row>
    <row r="15" spans="1:15" x14ac:dyDescent="0.25">
      <c r="A15">
        <v>2</v>
      </c>
      <c r="B15">
        <v>3</v>
      </c>
      <c r="C15" s="1">
        <v>884.89</v>
      </c>
      <c r="D15" s="1">
        <v>1.53</v>
      </c>
      <c r="E15" s="1">
        <v>68.06</v>
      </c>
      <c r="G15" s="44">
        <v>100</v>
      </c>
      <c r="H15" s="1">
        <f t="shared" si="0"/>
        <v>277102.2</v>
      </c>
      <c r="I15" s="1">
        <f t="shared" si="1"/>
        <v>1.8585714285714288</v>
      </c>
      <c r="J15" s="1">
        <f t="shared" si="2"/>
        <v>469.2557142857143</v>
      </c>
      <c r="L15">
        <v>75</v>
      </c>
      <c r="M15" s="1">
        <f ca="1">SUMIF($B$2:$B$1000,L15,$C$2:$C$153)</f>
        <v>28154.22</v>
      </c>
      <c r="N15" s="1">
        <f>AVERAGEIF($B$2:$B$1000,L15,$D$2:$D$1000)</f>
        <v>1.85</v>
      </c>
      <c r="O15" s="1">
        <f>AVERAGEIF($B$2:$B$1000,L15,$E$2:$E$1000)</f>
        <v>280.435</v>
      </c>
    </row>
    <row r="16" spans="1:15" x14ac:dyDescent="0.25">
      <c r="A16">
        <v>2</v>
      </c>
      <c r="B16">
        <v>25</v>
      </c>
      <c r="C16" s="1">
        <v>27932.97</v>
      </c>
      <c r="D16" s="1">
        <v>1.44</v>
      </c>
      <c r="E16" s="1">
        <v>96.32</v>
      </c>
      <c r="G16" s="44">
        <v>200</v>
      </c>
      <c r="H16" s="1">
        <f t="shared" si="0"/>
        <v>15933.619999999999</v>
      </c>
      <c r="I16" s="1">
        <f t="shared" si="1"/>
        <v>1.665</v>
      </c>
      <c r="J16" s="1">
        <f t="shared" si="2"/>
        <v>247.28666666666666</v>
      </c>
      <c r="L16">
        <v>86</v>
      </c>
      <c r="M16" s="1">
        <f ca="1">SUMIF($B$2:$B$1000,L16,$C$2:$C$153)</f>
        <v>3467</v>
      </c>
      <c r="N16" s="1">
        <f>AVERAGEIF($B$2:$B$1000,L16,$D$2:$D$1000)</f>
        <v>1.78</v>
      </c>
      <c r="O16" s="1">
        <f>AVERAGEIF($B$2:$B$1000,L16,$E$2:$E$1000)</f>
        <v>105.06</v>
      </c>
    </row>
    <row r="17" spans="1:15" x14ac:dyDescent="0.25">
      <c r="A17">
        <v>2</v>
      </c>
      <c r="B17">
        <v>142</v>
      </c>
      <c r="C17" s="1">
        <v>98877.55</v>
      </c>
      <c r="D17" s="1">
        <v>1.48</v>
      </c>
      <c r="E17" s="1">
        <v>135.82</v>
      </c>
      <c r="L17">
        <v>88</v>
      </c>
      <c r="M17" s="1">
        <f ca="1">SUMIF($B$2:$B$1000,L17,$C$2:$C$153)</f>
        <v>9141.5</v>
      </c>
      <c r="N17" s="1">
        <f>AVERAGEIF($B$2:$B$1000,L17,$D$2:$D$1000)</f>
        <v>1.5</v>
      </c>
      <c r="O17" s="1">
        <f>AVERAGEIF($B$2:$B$1000,L17,$E$2:$E$1000)</f>
        <v>97.25</v>
      </c>
    </row>
    <row r="18" spans="1:15" x14ac:dyDescent="0.25">
      <c r="A18">
        <v>2</v>
      </c>
      <c r="B18">
        <v>149</v>
      </c>
      <c r="C18" s="1">
        <v>7015.83</v>
      </c>
      <c r="D18" s="1">
        <v>1.36</v>
      </c>
      <c r="E18" s="1">
        <v>106.3</v>
      </c>
      <c r="L18">
        <v>129</v>
      </c>
      <c r="M18" s="1">
        <f ca="1">SUMIF($B$2:$B$1000,L18,$C$2:$C$153)</f>
        <v>26872.149999999998</v>
      </c>
      <c r="N18" s="1">
        <f>AVERAGEIF($B$2:$B$1000,L18,$D$2:$D$1000)</f>
        <v>1.36</v>
      </c>
      <c r="O18" s="1">
        <f>AVERAGEIF($B$2:$B$1000,L18,$E$2:$E$1000)</f>
        <v>212.75333333333333</v>
      </c>
    </row>
    <row r="19" spans="1:15" x14ac:dyDescent="0.25">
      <c r="A19">
        <v>2</v>
      </c>
      <c r="B19">
        <v>811</v>
      </c>
      <c r="C19" s="1">
        <v>921.8</v>
      </c>
      <c r="D19" s="1">
        <v>1.5</v>
      </c>
      <c r="E19" s="1">
        <v>92.18</v>
      </c>
      <c r="L19">
        <v>142</v>
      </c>
      <c r="M19" s="1">
        <f ca="1">SUMIF($B$2:$B$1000,L19,$C$2:$C$153)</f>
        <v>98877.55</v>
      </c>
      <c r="N19" s="1">
        <f>AVERAGEIF($B$2:$B$1000,L19,$D$2:$D$1000)</f>
        <v>1.48</v>
      </c>
      <c r="O19" s="1">
        <f>AVERAGEIF($B$2:$B$1000,L19,$E$2:$E$1000)</f>
        <v>135.82</v>
      </c>
    </row>
    <row r="20" spans="1:15" x14ac:dyDescent="0.25">
      <c r="A20">
        <v>2</v>
      </c>
      <c r="B20">
        <v>825</v>
      </c>
      <c r="C20" s="1">
        <v>0</v>
      </c>
      <c r="D20" s="1">
        <v>0</v>
      </c>
      <c r="E20" s="1">
        <v>0</v>
      </c>
      <c r="L20">
        <v>149</v>
      </c>
      <c r="M20" s="1">
        <f ca="1">SUMIF($B$2:$B$1000,L20,$C$2:$C$153)</f>
        <v>7015.83</v>
      </c>
      <c r="N20" s="1">
        <f>AVERAGEIF($B$2:$B$1000,L20,$D$2:$D$1000)</f>
        <v>1.36</v>
      </c>
      <c r="O20" s="1">
        <f>AVERAGEIF($B$2:$B$1000,L20,$E$2:$E$1000)</f>
        <v>106.3</v>
      </c>
    </row>
    <row r="21" spans="1:15" x14ac:dyDescent="0.25">
      <c r="A21">
        <v>2</v>
      </c>
      <c r="B21">
        <v>1192</v>
      </c>
      <c r="C21" s="1">
        <v>113754.87</v>
      </c>
      <c r="D21" s="1">
        <v>1.47</v>
      </c>
      <c r="E21" s="1">
        <v>168.27</v>
      </c>
      <c r="L21">
        <v>151</v>
      </c>
      <c r="M21" s="1">
        <f ca="1">SUMIF($B$2:$B$1000,L21,$C$2:$C$153)</f>
        <v>617.5</v>
      </c>
      <c r="N21" s="1">
        <f>AVERAGEIF($B$2:$B$1000,L21,$D$2:$D$1000)</f>
        <v>1.1599999999999999</v>
      </c>
      <c r="O21" s="1">
        <f>AVERAGEIF($B$2:$B$1000,L21,$E$2:$E$1000)</f>
        <v>102.91</v>
      </c>
    </row>
    <row r="22" spans="1:15" x14ac:dyDescent="0.25">
      <c r="A22">
        <v>2</v>
      </c>
      <c r="B22">
        <v>1377</v>
      </c>
      <c r="C22" s="1">
        <v>10274.219999999999</v>
      </c>
      <c r="D22" s="1">
        <v>1.34</v>
      </c>
      <c r="E22" s="1">
        <v>209.67</v>
      </c>
      <c r="L22">
        <v>162</v>
      </c>
      <c r="M22" s="1">
        <f ca="1">SUMIF($B$2:$B$1000,L22,$C$2:$C$153)</f>
        <v>14372.2</v>
      </c>
      <c r="N22" s="1">
        <f>AVERAGEIF($B$2:$B$1000,L22,$D$2:$D$1000)</f>
        <v>1.56</v>
      </c>
      <c r="O22" s="1">
        <f>AVERAGEIF($B$2:$B$1000,L22,$E$2:$E$1000)</f>
        <v>105.67</v>
      </c>
    </row>
    <row r="23" spans="1:15" x14ac:dyDescent="0.25">
      <c r="A23">
        <v>2</v>
      </c>
      <c r="B23">
        <v>1407</v>
      </c>
      <c r="C23" s="1">
        <v>127</v>
      </c>
      <c r="D23" s="1">
        <v>1.5</v>
      </c>
      <c r="E23" s="1">
        <v>63.5</v>
      </c>
      <c r="L23">
        <v>728</v>
      </c>
      <c r="M23" s="1">
        <f ca="1">SUMIF($B$2:$B$1000,L23,$C$2:$C$153)</f>
        <v>5815.3</v>
      </c>
      <c r="N23" s="1">
        <f>AVERAGEIF($B$2:$B$1000,L23,$D$2:$D$1000)</f>
        <v>1.35</v>
      </c>
      <c r="O23" s="1">
        <f>AVERAGEIF($B$2:$B$1000,L23,$E$2:$E$1000)</f>
        <v>66.84</v>
      </c>
    </row>
    <row r="24" spans="1:15" x14ac:dyDescent="0.25">
      <c r="A24">
        <v>2</v>
      </c>
      <c r="B24">
        <v>1582</v>
      </c>
      <c r="C24" s="1">
        <v>4144.8900000000003</v>
      </c>
      <c r="D24" s="1">
        <v>1.37</v>
      </c>
      <c r="E24" s="1">
        <v>153.51</v>
      </c>
      <c r="L24">
        <v>734</v>
      </c>
      <c r="M24" s="1">
        <f ca="1">SUMIF($B$2:$B$1000,L24,$C$2:$C$153)</f>
        <v>14659.25</v>
      </c>
      <c r="N24" s="1">
        <f>AVERAGEIF($B$2:$B$1000,L24,$D$2:$D$1000)</f>
        <v>1.41</v>
      </c>
      <c r="O24" s="1">
        <f>AVERAGEIF($B$2:$B$1000,L24,$E$2:$E$1000)</f>
        <v>100.4</v>
      </c>
    </row>
    <row r="25" spans="1:15" x14ac:dyDescent="0.25">
      <c r="A25">
        <v>2</v>
      </c>
      <c r="B25">
        <v>1858</v>
      </c>
      <c r="C25" s="1">
        <v>54352.22</v>
      </c>
      <c r="D25" s="1">
        <v>1.39</v>
      </c>
      <c r="E25" s="1">
        <v>118.41</v>
      </c>
      <c r="L25">
        <v>811</v>
      </c>
      <c r="M25" s="1">
        <f ca="1">SUMIF($B$2:$B$1000,L25,$C$2:$C$153)</f>
        <v>7659.5</v>
      </c>
      <c r="N25" s="1">
        <f>AVERAGEIF($B$2:$B$1000,L25,$D$2:$D$1000)</f>
        <v>1.54</v>
      </c>
      <c r="O25" s="1">
        <f>AVERAGEIF($B$2:$B$1000,L25,$E$2:$E$1000)</f>
        <v>80.819999999999993</v>
      </c>
    </row>
    <row r="26" spans="1:15" x14ac:dyDescent="0.25">
      <c r="A26">
        <v>2</v>
      </c>
      <c r="B26">
        <v>1891</v>
      </c>
      <c r="C26" s="1">
        <v>3401.91</v>
      </c>
      <c r="D26" s="1">
        <v>1.1299999999999999</v>
      </c>
      <c r="E26" s="1">
        <v>75.59</v>
      </c>
      <c r="L26">
        <v>825</v>
      </c>
      <c r="M26" s="1">
        <f ca="1">SUMIF($B$2:$B$1000,L26,$C$2:$C$153)</f>
        <v>29768.05</v>
      </c>
      <c r="N26" s="1">
        <f>AVERAGEIF($B$2:$B$1000,L26,$D$2:$D$1000)</f>
        <v>0.71</v>
      </c>
      <c r="O26" s="1">
        <f>AVERAGEIF($B$2:$B$1000,L26,$E$2:$E$1000)</f>
        <v>48.96</v>
      </c>
    </row>
    <row r="27" spans="1:15" x14ac:dyDescent="0.25">
      <c r="A27">
        <v>2</v>
      </c>
      <c r="B27">
        <v>1915</v>
      </c>
      <c r="C27" s="1">
        <v>104582.99</v>
      </c>
      <c r="D27" s="1">
        <v>1.46</v>
      </c>
      <c r="E27" s="1">
        <v>144.05000000000001</v>
      </c>
      <c r="L27">
        <v>829</v>
      </c>
      <c r="M27" s="1">
        <f ca="1">SUMIF($B$2:$B$1000,L27,$C$2:$C$153)</f>
        <v>5300.3</v>
      </c>
      <c r="N27" s="1">
        <f>AVERAGEIF($B$2:$B$1000,L27,$D$2:$D$1000)</f>
        <v>1.48</v>
      </c>
      <c r="O27" s="1">
        <f>AVERAGEIF($B$2:$B$1000,L27,$E$2:$E$1000)</f>
        <v>85.48</v>
      </c>
    </row>
    <row r="28" spans="1:15" x14ac:dyDescent="0.25">
      <c r="A28">
        <v>3</v>
      </c>
      <c r="B28">
        <v>25</v>
      </c>
      <c r="C28" s="1">
        <v>506.4</v>
      </c>
      <c r="D28" s="1">
        <v>1</v>
      </c>
      <c r="E28" s="1">
        <v>38.950000000000003</v>
      </c>
      <c r="L28">
        <v>985</v>
      </c>
      <c r="M28" s="1">
        <f ca="1">SUMIF($B$2:$B$1000,L28,$C$2:$C$153)</f>
        <v>5049.18</v>
      </c>
      <c r="N28" s="1">
        <f>AVERAGEIF($B$2:$B$1000,L28,$D$2:$D$1000)</f>
        <v>1.49</v>
      </c>
      <c r="O28" s="1">
        <f>AVERAGEIF($B$2:$B$1000,L28,$E$2:$E$1000)</f>
        <v>99</v>
      </c>
    </row>
    <row r="29" spans="1:15" x14ac:dyDescent="0.25">
      <c r="A29">
        <v>3</v>
      </c>
      <c r="B29">
        <v>88</v>
      </c>
      <c r="C29" s="1">
        <v>9141.5</v>
      </c>
      <c r="D29" s="1">
        <v>1.5</v>
      </c>
      <c r="E29" s="1">
        <v>97.25</v>
      </c>
      <c r="L29">
        <v>1028</v>
      </c>
      <c r="M29" s="1">
        <f ca="1">SUMIF($B$2:$B$1000,L29,$C$2:$C$153)</f>
        <v>26491.47</v>
      </c>
      <c r="N29" s="1">
        <f>AVERAGEIF($B$2:$B$1000,L29,$D$2:$D$1000)</f>
        <v>1.53</v>
      </c>
      <c r="O29" s="1">
        <f>AVERAGEIF($B$2:$B$1000,L29,$E$2:$E$1000)</f>
        <v>168.73</v>
      </c>
    </row>
    <row r="30" spans="1:15" x14ac:dyDescent="0.25">
      <c r="A30">
        <v>3</v>
      </c>
      <c r="B30">
        <v>829</v>
      </c>
      <c r="C30" s="1">
        <v>5300.3</v>
      </c>
      <c r="D30" s="1">
        <v>1.48</v>
      </c>
      <c r="E30" s="1">
        <v>85.48</v>
      </c>
      <c r="L30">
        <v>1124</v>
      </c>
      <c r="M30" s="1">
        <f ca="1">SUMIF($B$2:$B$1000,L30,$C$2:$C$153)</f>
        <v>11134.95</v>
      </c>
      <c r="N30" s="1">
        <f>AVERAGEIF($B$2:$B$1000,L30,$D$2:$D$1000)</f>
        <v>1.56</v>
      </c>
      <c r="O30" s="1">
        <f>AVERAGEIF($B$2:$B$1000,L30,$E$2:$E$1000)</f>
        <v>109.16</v>
      </c>
    </row>
    <row r="31" spans="1:15" x14ac:dyDescent="0.25">
      <c r="A31">
        <v>3</v>
      </c>
      <c r="B31">
        <v>1503</v>
      </c>
      <c r="C31" s="1">
        <v>24.9</v>
      </c>
      <c r="D31" s="1">
        <v>1</v>
      </c>
      <c r="E31" s="1">
        <v>24.9</v>
      </c>
      <c r="L31">
        <v>1190</v>
      </c>
      <c r="M31" s="1">
        <f ca="1">SUMIF($B$2:$B$1000,L31,$C$2:$C$153)</f>
        <v>22969.040000000001</v>
      </c>
      <c r="N31" s="1">
        <f>AVERAGEIF($B$2:$B$1000,L31,$D$2:$D$1000)</f>
        <v>1.34</v>
      </c>
      <c r="O31" s="1">
        <f>AVERAGEIF($B$2:$B$1000,L31,$E$2:$E$1000)</f>
        <v>115.42</v>
      </c>
    </row>
    <row r="32" spans="1:15" x14ac:dyDescent="0.25">
      <c r="A32">
        <v>3</v>
      </c>
      <c r="B32">
        <v>1548</v>
      </c>
      <c r="C32" s="1">
        <v>1</v>
      </c>
      <c r="D32" s="1">
        <v>0</v>
      </c>
      <c r="E32" s="1">
        <v>0</v>
      </c>
      <c r="L32">
        <v>1192</v>
      </c>
      <c r="M32" s="1">
        <f ca="1">SUMIF($B$2:$B$1000,L32,$C$2:$C$153)</f>
        <v>113754.87</v>
      </c>
      <c r="N32" s="1">
        <f>AVERAGEIF($B$2:$B$1000,L32,$D$2:$D$1000)</f>
        <v>1.47</v>
      </c>
      <c r="O32" s="1">
        <f>AVERAGEIF($B$2:$B$1000,L32,$E$2:$E$1000)</f>
        <v>168.27</v>
      </c>
    </row>
    <row r="33" spans="1:15" x14ac:dyDescent="0.25">
      <c r="A33">
        <v>3</v>
      </c>
      <c r="B33">
        <v>1595</v>
      </c>
      <c r="C33" s="1">
        <v>3908.69</v>
      </c>
      <c r="D33" s="1">
        <v>1.25</v>
      </c>
      <c r="E33" s="1">
        <v>100.22</v>
      </c>
      <c r="L33">
        <v>1276</v>
      </c>
      <c r="M33" s="1">
        <f ca="1">SUMIF($B$2:$B$1000,L33,$C$2:$C$153)</f>
        <v>328.6</v>
      </c>
      <c r="N33" s="1">
        <f>AVERAGEIF($B$2:$B$1000,L33,$D$2:$D$1000)</f>
        <v>1.37</v>
      </c>
      <c r="O33" s="1">
        <f>AVERAGEIF($B$2:$B$1000,L33,$E$2:$E$1000)</f>
        <v>41.07</v>
      </c>
    </row>
    <row r="34" spans="1:15" x14ac:dyDescent="0.25">
      <c r="A34">
        <v>3</v>
      </c>
      <c r="B34">
        <v>1669</v>
      </c>
      <c r="C34" s="1">
        <v>51931.28</v>
      </c>
      <c r="D34" s="1">
        <v>1.62</v>
      </c>
      <c r="E34" s="1">
        <v>119.65</v>
      </c>
      <c r="L34">
        <v>1279</v>
      </c>
      <c r="M34" s="1">
        <f ca="1">SUMIF($B$2:$B$1000,L34,$C$2:$C$153)</f>
        <v>112826.45</v>
      </c>
      <c r="N34" s="1">
        <f>AVERAGEIF($B$2:$B$1000,L34,$D$2:$D$1000)</f>
        <v>1.47</v>
      </c>
      <c r="O34" s="1">
        <f>AVERAGEIF($B$2:$B$1000,L34,$E$2:$E$1000)</f>
        <v>135.44</v>
      </c>
    </row>
    <row r="35" spans="1:15" x14ac:dyDescent="0.25">
      <c r="A35">
        <v>3</v>
      </c>
      <c r="B35">
        <v>1709</v>
      </c>
      <c r="C35" s="1">
        <v>4</v>
      </c>
      <c r="D35" s="1">
        <v>0</v>
      </c>
      <c r="E35" s="1">
        <v>0</v>
      </c>
      <c r="L35">
        <v>1283</v>
      </c>
      <c r="M35" s="1">
        <f ca="1">SUMIF($B$2:$B$1000,L35,$C$2:$C$153)</f>
        <v>17763.8</v>
      </c>
      <c r="N35" s="1">
        <f>AVERAGEIF($B$2:$B$1000,L35,$D$2:$D$1000)</f>
        <v>1.71</v>
      </c>
      <c r="O35" s="1">
        <f>AVERAGEIF($B$2:$B$1000,L35,$E$2:$E$1000)</f>
        <v>129.66</v>
      </c>
    </row>
    <row r="36" spans="1:15" x14ac:dyDescent="0.25">
      <c r="A36">
        <v>3</v>
      </c>
      <c r="B36">
        <v>1732</v>
      </c>
      <c r="C36" s="1">
        <v>68128.350000000006</v>
      </c>
      <c r="D36" s="1">
        <v>1.48</v>
      </c>
      <c r="E36" s="1">
        <v>140.76</v>
      </c>
      <c r="L36">
        <v>1303</v>
      </c>
      <c r="M36" s="1">
        <f ca="1">SUMIF($B$2:$B$1000,L36,$C$2:$C$153)</f>
        <v>60400.15</v>
      </c>
      <c r="N36" s="1">
        <f>AVERAGEIF($B$2:$B$1000,L36,$D$2:$D$1000)</f>
        <v>1.39</v>
      </c>
      <c r="O36" s="1">
        <f>AVERAGEIF($B$2:$B$1000,L36,$E$2:$E$1000)</f>
        <v>127.69</v>
      </c>
    </row>
    <row r="37" spans="1:15" x14ac:dyDescent="0.25">
      <c r="A37">
        <v>3</v>
      </c>
      <c r="B37">
        <v>1853</v>
      </c>
      <c r="C37" s="1">
        <v>1228.9000000000001</v>
      </c>
      <c r="D37" s="1">
        <v>1.38</v>
      </c>
      <c r="E37" s="1">
        <v>68.27</v>
      </c>
      <c r="L37">
        <v>1313</v>
      </c>
      <c r="M37" s="1">
        <f ca="1">SUMIF($B$2:$B$1000,L37,$C$2:$C$153)</f>
        <v>62342.46</v>
      </c>
      <c r="N37" s="1">
        <f>AVERAGEIF($B$2:$B$1000,L37,$D$2:$D$1000)</f>
        <v>1.41</v>
      </c>
      <c r="O37" s="1">
        <f>AVERAGEIF($B$2:$B$1000,L37,$E$2:$E$1000)</f>
        <v>111.12</v>
      </c>
    </row>
    <row r="38" spans="1:15" x14ac:dyDescent="0.25">
      <c r="A38">
        <v>3</v>
      </c>
      <c r="B38">
        <v>1888</v>
      </c>
      <c r="C38" s="1">
        <v>74079.27</v>
      </c>
      <c r="D38" s="1">
        <v>1.86</v>
      </c>
      <c r="E38" s="1">
        <v>155.30000000000001</v>
      </c>
      <c r="L38">
        <v>1377</v>
      </c>
      <c r="M38" s="1">
        <f ca="1">SUMIF($B$2:$B$1000,L38,$C$2:$C$153)</f>
        <v>21624.97</v>
      </c>
      <c r="N38" s="1">
        <f>AVERAGEIF($B$2:$B$1000,L38,$D$2:$D$1000)</f>
        <v>1.6283333333333332</v>
      </c>
      <c r="O38" s="1">
        <f>AVERAGEIF($B$2:$B$1000,L38,$E$2:$E$1000)</f>
        <v>162.04666666666665</v>
      </c>
    </row>
    <row r="39" spans="1:15" x14ac:dyDescent="0.25">
      <c r="A39">
        <v>3</v>
      </c>
      <c r="B39">
        <v>1893</v>
      </c>
      <c r="C39" s="1">
        <v>3769.55</v>
      </c>
      <c r="D39" s="1">
        <v>2.25</v>
      </c>
      <c r="E39" s="1">
        <v>471.19</v>
      </c>
      <c r="L39">
        <v>1407</v>
      </c>
      <c r="M39" s="1">
        <f ca="1">SUMIF($B$2:$B$1000,L39,$C$2:$C$153)</f>
        <v>20257.37</v>
      </c>
      <c r="N39" s="1">
        <f>AVERAGEIF($B$2:$B$1000,L39,$D$2:$D$1000)</f>
        <v>1.46</v>
      </c>
      <c r="O39" s="1">
        <f>AVERAGEIF($B$2:$B$1000,L39,$E$2:$E$1000)</f>
        <v>93.12</v>
      </c>
    </row>
    <row r="40" spans="1:15" x14ac:dyDescent="0.25">
      <c r="A40">
        <v>3</v>
      </c>
      <c r="B40">
        <v>1936</v>
      </c>
      <c r="C40" s="1">
        <v>52321.54</v>
      </c>
      <c r="D40" s="1">
        <v>1.56</v>
      </c>
      <c r="E40" s="1">
        <v>118.37</v>
      </c>
      <c r="L40">
        <v>1430</v>
      </c>
      <c r="M40" s="1">
        <f ca="1">SUMIF($B$2:$B$1000,L40,$C$2:$C$153)</f>
        <v>13178.880000000001</v>
      </c>
      <c r="N40" s="1">
        <f>AVERAGEIF($B$2:$B$1000,L40,$D$2:$D$1000)</f>
        <v>1.3250000000000002</v>
      </c>
      <c r="O40" s="1">
        <f>AVERAGEIF($B$2:$B$1000,L40,$E$2:$E$1000)</f>
        <v>80.460000000000008</v>
      </c>
    </row>
    <row r="41" spans="1:15" x14ac:dyDescent="0.25">
      <c r="A41">
        <v>4</v>
      </c>
      <c r="B41">
        <v>3</v>
      </c>
      <c r="C41" s="1">
        <v>256.7</v>
      </c>
      <c r="D41" s="1">
        <v>1.5</v>
      </c>
      <c r="E41" s="1">
        <v>128.35</v>
      </c>
      <c r="L41">
        <v>1443</v>
      </c>
      <c r="M41" s="1">
        <f ca="1">SUMIF($B$2:$B$1000,L41,$C$2:$C$153)</f>
        <v>40242.300000000003</v>
      </c>
      <c r="N41" s="1">
        <f>AVERAGEIF($B$2:$B$1000,L41,$D$2:$D$1000)</f>
        <v>1.65</v>
      </c>
      <c r="O41" s="1">
        <f>AVERAGEIF($B$2:$B$1000,L41,$E$2:$E$1000)</f>
        <v>372.61</v>
      </c>
    </row>
    <row r="42" spans="1:15" x14ac:dyDescent="0.25">
      <c r="A42">
        <v>4</v>
      </c>
      <c r="B42">
        <v>13</v>
      </c>
      <c r="C42" s="1">
        <v>1342.2</v>
      </c>
      <c r="D42" s="1">
        <v>1.33</v>
      </c>
      <c r="E42" s="1">
        <v>74.56</v>
      </c>
      <c r="L42">
        <v>1454</v>
      </c>
      <c r="M42" s="1">
        <f ca="1">SUMIF($B$2:$B$1000,L42,$C$2:$C$153)</f>
        <v>22479.43</v>
      </c>
      <c r="N42" s="1">
        <f>AVERAGEIF($B$2:$B$1000,L42,$D$2:$D$1000)</f>
        <v>1.4849999999999999</v>
      </c>
      <c r="O42" s="1">
        <f>AVERAGEIF($B$2:$B$1000,L42,$E$2:$E$1000)</f>
        <v>135.85500000000002</v>
      </c>
    </row>
    <row r="43" spans="1:15" x14ac:dyDescent="0.25">
      <c r="A43">
        <v>4</v>
      </c>
      <c r="B43">
        <v>25</v>
      </c>
      <c r="C43" s="1">
        <v>2660.73</v>
      </c>
      <c r="D43" s="1">
        <v>1.21</v>
      </c>
      <c r="E43" s="1">
        <v>115.68</v>
      </c>
      <c r="L43">
        <v>1467</v>
      </c>
      <c r="M43" s="1">
        <f ca="1">SUMIF($B$2:$B$1000,L43,$C$2:$C$153)</f>
        <v>76354.66</v>
      </c>
      <c r="N43" s="1">
        <f>AVERAGEIF($B$2:$B$1000,L43,$D$2:$D$1000)</f>
        <v>1.63</v>
      </c>
      <c r="O43" s="1">
        <f>AVERAGEIF($B$2:$B$1000,L43,$E$2:$E$1000)</f>
        <v>243.94</v>
      </c>
    </row>
    <row r="44" spans="1:15" x14ac:dyDescent="0.25">
      <c r="A44">
        <v>4</v>
      </c>
      <c r="B44">
        <v>734</v>
      </c>
      <c r="C44" s="1">
        <v>14659.25</v>
      </c>
      <c r="D44" s="1">
        <v>1.41</v>
      </c>
      <c r="E44" s="1">
        <v>100.4</v>
      </c>
      <c r="L44">
        <v>1503</v>
      </c>
      <c r="M44" s="1">
        <f ca="1">SUMIF($B$2:$B$1000,L44,$C$2:$C$153)</f>
        <v>24.9</v>
      </c>
      <c r="N44" s="1">
        <f>AVERAGEIF($B$2:$B$1000,L44,$D$2:$D$1000)</f>
        <v>1</v>
      </c>
      <c r="O44" s="1">
        <f>AVERAGEIF($B$2:$B$1000,L44,$E$2:$E$1000)</f>
        <v>24.9</v>
      </c>
    </row>
    <row r="45" spans="1:15" x14ac:dyDescent="0.25">
      <c r="A45">
        <v>4</v>
      </c>
      <c r="B45">
        <v>1313</v>
      </c>
      <c r="C45" s="1">
        <v>62342.46</v>
      </c>
      <c r="D45" s="1">
        <v>1.41</v>
      </c>
      <c r="E45" s="1">
        <v>111.12</v>
      </c>
      <c r="L45">
        <v>1507</v>
      </c>
      <c r="M45" s="1">
        <f ca="1">SUMIF($B$2:$B$1000,L45,$C$2:$C$153)</f>
        <v>21.9</v>
      </c>
      <c r="N45" s="1">
        <f>AVERAGEIF($B$2:$B$1000,L45,$D$2:$D$1000)</f>
        <v>1</v>
      </c>
      <c r="O45" s="1">
        <f>AVERAGEIF($B$2:$B$1000,L45,$E$2:$E$1000)</f>
        <v>21.9</v>
      </c>
    </row>
    <row r="46" spans="1:15" x14ac:dyDescent="0.25">
      <c r="A46">
        <v>4</v>
      </c>
      <c r="B46">
        <v>1377</v>
      </c>
      <c r="C46" s="1">
        <v>2181.4</v>
      </c>
      <c r="D46" s="1">
        <v>1.55</v>
      </c>
      <c r="E46" s="1">
        <v>80.790000000000006</v>
      </c>
      <c r="L46">
        <v>1508</v>
      </c>
      <c r="M46" s="1">
        <f ca="1">SUMIF($B$2:$B$1000,L46,$C$2:$C$153)</f>
        <v>48.8</v>
      </c>
      <c r="N46" s="1">
        <f>AVERAGEIF($B$2:$B$1000,L46,$D$2:$D$1000)</f>
        <v>1.33</v>
      </c>
      <c r="O46" s="1">
        <f>AVERAGEIF($B$2:$B$1000,L46,$E$2:$E$1000)</f>
        <v>16.260000000000002</v>
      </c>
    </row>
    <row r="47" spans="1:15" x14ac:dyDescent="0.25">
      <c r="A47">
        <v>4</v>
      </c>
      <c r="B47">
        <v>1814</v>
      </c>
      <c r="C47" s="1">
        <v>12237.98</v>
      </c>
      <c r="D47" s="1">
        <v>1.34</v>
      </c>
      <c r="E47" s="1">
        <v>118.81</v>
      </c>
      <c r="L47">
        <v>1513</v>
      </c>
      <c r="M47" s="1">
        <f ca="1">SUMIF($B$2:$B$1000,L47,$C$2:$C$153)</f>
        <v>19</v>
      </c>
      <c r="N47" s="1">
        <f>AVERAGEIF($B$2:$B$1000,L47,$D$2:$D$1000)</f>
        <v>1</v>
      </c>
      <c r="O47" s="1">
        <f>AVERAGEIF($B$2:$B$1000,L47,$E$2:$E$1000)</f>
        <v>19</v>
      </c>
    </row>
    <row r="48" spans="1:15" x14ac:dyDescent="0.25">
      <c r="A48">
        <v>4</v>
      </c>
      <c r="B48">
        <v>1845</v>
      </c>
      <c r="C48" s="1">
        <v>1742.6</v>
      </c>
      <c r="D48" s="1">
        <v>1.22</v>
      </c>
      <c r="E48" s="1">
        <v>96.81</v>
      </c>
      <c r="L48">
        <v>1548</v>
      </c>
      <c r="M48" s="1">
        <f ca="1">SUMIF($B$2:$B$1000,L48,$C$2:$C$153)</f>
        <v>78893.600000000006</v>
      </c>
      <c r="N48" s="1">
        <f>AVERAGEIF($B$2:$B$1000,L48,$D$2:$D$1000)</f>
        <v>0.68</v>
      </c>
      <c r="O48" s="1">
        <f>AVERAGEIF($B$2:$B$1000,L48,$E$2:$E$1000)</f>
        <v>53.45</v>
      </c>
    </row>
    <row r="49" spans="1:15" x14ac:dyDescent="0.25">
      <c r="A49">
        <v>4</v>
      </c>
      <c r="B49">
        <v>1933</v>
      </c>
      <c r="C49" s="1">
        <v>2121.3000000000002</v>
      </c>
      <c r="D49" s="1">
        <v>1.47</v>
      </c>
      <c r="E49" s="1">
        <v>111.64</v>
      </c>
      <c r="L49">
        <v>1565</v>
      </c>
      <c r="M49" s="1">
        <f ca="1">SUMIF($B$2:$B$1000,L49,$C$2:$C$153)</f>
        <v>56815.26</v>
      </c>
      <c r="N49" s="1">
        <f>AVERAGEIF($B$2:$B$1000,L49,$D$2:$D$1000)</f>
        <v>1.43</v>
      </c>
      <c r="O49" s="1">
        <f>AVERAGEIF($B$2:$B$1000,L49,$E$2:$E$1000)</f>
        <v>127.38</v>
      </c>
    </row>
    <row r="50" spans="1:15" x14ac:dyDescent="0.25">
      <c r="A50">
        <v>4</v>
      </c>
      <c r="B50">
        <v>1937</v>
      </c>
      <c r="C50" s="1">
        <v>50194.86</v>
      </c>
      <c r="D50" s="1">
        <v>1.38</v>
      </c>
      <c r="E50" s="1">
        <v>114.33</v>
      </c>
      <c r="L50">
        <v>1582</v>
      </c>
      <c r="M50" s="1">
        <f ca="1">SUMIF($B$2:$B$1000,L50,$C$2:$C$153)</f>
        <v>65668.88</v>
      </c>
      <c r="N50" s="1">
        <f>AVERAGEIF($B$2:$B$1000,L50,$D$2:$D$1000)</f>
        <v>1.3650000000000002</v>
      </c>
      <c r="O50" s="1">
        <f>AVERAGEIF($B$2:$B$1000,L50,$E$2:$E$1000)</f>
        <v>126.21</v>
      </c>
    </row>
    <row r="51" spans="1:15" x14ac:dyDescent="0.25">
      <c r="A51">
        <v>4</v>
      </c>
      <c r="B51">
        <v>1958</v>
      </c>
      <c r="C51" s="1">
        <v>3253.03</v>
      </c>
      <c r="D51" s="1">
        <v>1.1200000000000001</v>
      </c>
      <c r="E51" s="1">
        <v>98.57</v>
      </c>
      <c r="L51">
        <v>1595</v>
      </c>
      <c r="M51" s="1">
        <f ca="1">SUMIF($B$2:$B$1000,L51,$C$2:$C$153)</f>
        <v>41649.390000000007</v>
      </c>
      <c r="N51" s="1">
        <f>AVERAGEIF($B$2:$B$1000,L51,$D$2:$D$1000)</f>
        <v>1.4400000000000002</v>
      </c>
      <c r="O51" s="1">
        <f>AVERAGEIF($B$2:$B$1000,L51,$E$2:$E$1000)</f>
        <v>114.46999999999998</v>
      </c>
    </row>
    <row r="52" spans="1:15" x14ac:dyDescent="0.25">
      <c r="A52">
        <v>5</v>
      </c>
      <c r="B52">
        <v>19</v>
      </c>
      <c r="C52" s="1">
        <v>260.3</v>
      </c>
      <c r="D52" s="1">
        <v>1.4</v>
      </c>
      <c r="E52" s="1">
        <v>52.06</v>
      </c>
      <c r="L52">
        <v>1668</v>
      </c>
      <c r="M52" s="1">
        <f ca="1">SUMIF($B$2:$B$1000,L52,$C$2:$C$153)</f>
        <v>67795.77</v>
      </c>
      <c r="N52" s="1">
        <f>AVERAGEIF($B$2:$B$1000,L52,$D$2:$D$1000)</f>
        <v>1.3599999999999999</v>
      </c>
      <c r="O52" s="1">
        <f>AVERAGEIF($B$2:$B$1000,L52,$E$2:$E$1000)</f>
        <v>93.58</v>
      </c>
    </row>
    <row r="53" spans="1:15" x14ac:dyDescent="0.25">
      <c r="A53">
        <v>5</v>
      </c>
      <c r="B53">
        <v>25</v>
      </c>
      <c r="C53" s="1">
        <v>12999.83</v>
      </c>
      <c r="D53" s="1">
        <v>1.34</v>
      </c>
      <c r="E53" s="1">
        <v>68.42</v>
      </c>
      <c r="L53">
        <v>1669</v>
      </c>
      <c r="M53" s="1">
        <f ca="1">SUMIF($B$2:$B$1000,L53,$C$2:$C$153)</f>
        <v>59275.39</v>
      </c>
      <c r="N53" s="1">
        <f>AVERAGEIF($B$2:$B$1000,L53,$D$2:$D$1000)</f>
        <v>1.5449999999999999</v>
      </c>
      <c r="O53" s="1">
        <f>AVERAGEIF($B$2:$B$1000,L53,$E$2:$E$1000)</f>
        <v>104.605</v>
      </c>
    </row>
    <row r="54" spans="1:15" x14ac:dyDescent="0.25">
      <c r="A54">
        <v>5</v>
      </c>
      <c r="B54">
        <v>1565</v>
      </c>
      <c r="C54" s="1">
        <v>56815.26</v>
      </c>
      <c r="D54" s="1">
        <v>1.43</v>
      </c>
      <c r="E54" s="1">
        <v>127.38</v>
      </c>
      <c r="L54">
        <v>1679</v>
      </c>
      <c r="M54" s="1">
        <f ca="1">SUMIF($B$2:$B$1000,L54,$C$2:$C$153)</f>
        <v>81178.28</v>
      </c>
      <c r="N54" s="1">
        <f>AVERAGEIF($B$2:$B$1000,L54,$D$2:$D$1000)</f>
        <v>1.53</v>
      </c>
      <c r="O54" s="1">
        <f>AVERAGEIF($B$2:$B$1000,L54,$E$2:$E$1000)</f>
        <v>152.87</v>
      </c>
    </row>
    <row r="55" spans="1:15" x14ac:dyDescent="0.25">
      <c r="A55">
        <v>5</v>
      </c>
      <c r="B55">
        <v>1853</v>
      </c>
      <c r="C55" s="1">
        <v>8468.3700000000008</v>
      </c>
      <c r="D55" s="1">
        <v>1.24</v>
      </c>
      <c r="E55" s="1">
        <v>86.41</v>
      </c>
      <c r="L55">
        <v>1709</v>
      </c>
      <c r="M55" s="1">
        <f ca="1">SUMIF($B$2:$B$1000,L55,$C$2:$C$153)</f>
        <v>64026.76</v>
      </c>
      <c r="N55" s="1">
        <f>AVERAGEIF($B$2:$B$1000,L55,$D$2:$D$1000)</f>
        <v>0.80500000000000005</v>
      </c>
      <c r="O55" s="1">
        <f>AVERAGEIF($B$2:$B$1000,L55,$E$2:$E$1000)</f>
        <v>75.674999999999997</v>
      </c>
    </row>
    <row r="56" spans="1:15" x14ac:dyDescent="0.25">
      <c r="A56">
        <v>5</v>
      </c>
      <c r="B56">
        <v>1861</v>
      </c>
      <c r="C56" s="1">
        <v>61280.55</v>
      </c>
      <c r="D56" s="1">
        <v>1.42</v>
      </c>
      <c r="E56" s="1">
        <v>111.62</v>
      </c>
      <c r="L56">
        <v>1732</v>
      </c>
      <c r="M56" s="1">
        <f ca="1">SUMIF($B$2:$B$1000,L56,$C$2:$C$153)</f>
        <v>68128.350000000006</v>
      </c>
      <c r="N56" s="1">
        <f>AVERAGEIF($B$2:$B$1000,L56,$D$2:$D$1000)</f>
        <v>1.48</v>
      </c>
      <c r="O56" s="1">
        <f>AVERAGEIF($B$2:$B$1000,L56,$E$2:$E$1000)</f>
        <v>140.76</v>
      </c>
    </row>
    <row r="57" spans="1:15" x14ac:dyDescent="0.25">
      <c r="A57">
        <v>5</v>
      </c>
      <c r="B57">
        <v>1881</v>
      </c>
      <c r="C57" s="1">
        <v>14862.35</v>
      </c>
      <c r="D57" s="1">
        <v>1.36</v>
      </c>
      <c r="E57" s="1">
        <v>142.9</v>
      </c>
      <c r="L57">
        <v>1766</v>
      </c>
      <c r="M57" s="1">
        <f ca="1">SUMIF($B$2:$B$1000,L57,$C$2:$C$153)</f>
        <v>54561.65</v>
      </c>
      <c r="N57" s="1">
        <f>AVERAGEIF($B$2:$B$1000,L57,$D$2:$D$1000)</f>
        <v>1.4</v>
      </c>
      <c r="O57" s="1">
        <f>AVERAGEIF($B$2:$B$1000,L57,$E$2:$E$1000)</f>
        <v>131.15</v>
      </c>
    </row>
    <row r="58" spans="1:15" x14ac:dyDescent="0.25">
      <c r="A58">
        <v>5</v>
      </c>
      <c r="B58">
        <v>1893</v>
      </c>
      <c r="C58" s="1">
        <v>878.5</v>
      </c>
      <c r="D58" s="1">
        <v>1.21</v>
      </c>
      <c r="E58" s="1">
        <v>62.75</v>
      </c>
      <c r="L58">
        <v>1809</v>
      </c>
      <c r="M58" s="1">
        <f ca="1">SUMIF($B$2:$B$1000,L58,$C$2:$C$153)</f>
        <v>47405.65</v>
      </c>
      <c r="N58" s="1">
        <f>AVERAGEIF($B$2:$B$1000,L58,$D$2:$D$1000)</f>
        <v>1.5</v>
      </c>
      <c r="O58" s="1">
        <f>AVERAGEIF($B$2:$B$1000,L58,$E$2:$E$1000)</f>
        <v>120.93</v>
      </c>
    </row>
    <row r="59" spans="1:15" x14ac:dyDescent="0.25">
      <c r="A59">
        <v>5</v>
      </c>
      <c r="B59">
        <v>1907</v>
      </c>
      <c r="C59" s="1">
        <v>32184.1</v>
      </c>
      <c r="D59" s="1">
        <v>1.37</v>
      </c>
      <c r="E59" s="1">
        <v>97.82</v>
      </c>
      <c r="L59">
        <v>1814</v>
      </c>
      <c r="M59" s="1">
        <f ca="1">SUMIF($B$2:$B$1000,L59,$C$2:$C$153)</f>
        <v>12237.98</v>
      </c>
      <c r="N59" s="1">
        <f>AVERAGEIF($B$2:$B$1000,L59,$D$2:$D$1000)</f>
        <v>1.34</v>
      </c>
      <c r="O59" s="1">
        <f>AVERAGEIF($B$2:$B$1000,L59,$E$2:$E$1000)</f>
        <v>118.81</v>
      </c>
    </row>
    <row r="60" spans="1:15" x14ac:dyDescent="0.25">
      <c r="A60">
        <v>5</v>
      </c>
      <c r="B60">
        <v>1933</v>
      </c>
      <c r="C60" s="1">
        <v>1106.0999999999999</v>
      </c>
      <c r="D60" s="1">
        <v>1.26</v>
      </c>
      <c r="E60" s="1">
        <v>73.739999999999995</v>
      </c>
      <c r="L60">
        <v>1842</v>
      </c>
      <c r="M60" s="1">
        <f ca="1">SUMIF($B$2:$B$1000,L60,$C$2:$C$153)</f>
        <v>4727.8999999999996</v>
      </c>
      <c r="N60" s="1">
        <f>AVERAGEIF($B$2:$B$1000,L60,$D$2:$D$1000)</f>
        <v>1.61</v>
      </c>
      <c r="O60" s="1">
        <f>AVERAGEIF($B$2:$B$1000,L60,$E$2:$E$1000)</f>
        <v>87.55</v>
      </c>
    </row>
    <row r="61" spans="1:15" x14ac:dyDescent="0.25">
      <c r="A61">
        <v>5</v>
      </c>
      <c r="B61">
        <v>1946</v>
      </c>
      <c r="C61" s="1">
        <v>-775</v>
      </c>
      <c r="D61" s="1">
        <v>0</v>
      </c>
      <c r="E61" s="1">
        <v>0</v>
      </c>
      <c r="L61">
        <v>1845</v>
      </c>
      <c r="M61" s="1">
        <f ca="1">SUMIF($B$2:$B$1000,L61,$C$2:$C$153)</f>
        <v>67967.66</v>
      </c>
      <c r="N61" s="1">
        <f>AVERAGEIF($B$2:$B$1000,L61,$D$2:$D$1000)</f>
        <v>1.81</v>
      </c>
      <c r="O61" s="1">
        <f>AVERAGEIF($B$2:$B$1000,L61,$E$2:$E$1000)</f>
        <v>410.09000000000003</v>
      </c>
    </row>
    <row r="62" spans="1:15" x14ac:dyDescent="0.25">
      <c r="A62">
        <v>6</v>
      </c>
      <c r="B62">
        <v>7</v>
      </c>
      <c r="C62" s="1">
        <v>365.8</v>
      </c>
      <c r="D62" s="1">
        <v>1.1599999999999999</v>
      </c>
      <c r="E62" s="1">
        <v>20.32</v>
      </c>
      <c r="L62">
        <v>1848</v>
      </c>
      <c r="M62" s="1">
        <f ca="1">SUMIF($B$2:$B$1000,L62,$C$2:$C$153)</f>
        <v>15522.3</v>
      </c>
      <c r="N62" s="1">
        <f>AVERAGEIF($B$2:$B$1000,L62,$D$2:$D$1000)</f>
        <v>1.41</v>
      </c>
      <c r="O62" s="1">
        <f>AVERAGEIF($B$2:$B$1000,L62,$E$2:$E$1000)</f>
        <v>88.69</v>
      </c>
    </row>
    <row r="63" spans="1:15" x14ac:dyDescent="0.25">
      <c r="A63">
        <v>6</v>
      </c>
      <c r="B63">
        <v>25</v>
      </c>
      <c r="C63" s="1">
        <v>551</v>
      </c>
      <c r="D63" s="1">
        <v>1.6</v>
      </c>
      <c r="E63" s="1">
        <v>55.1</v>
      </c>
      <c r="L63">
        <v>1852</v>
      </c>
      <c r="M63" s="1">
        <f ca="1">SUMIF($B$2:$B$1000,L63,$C$2:$C$153)</f>
        <v>19369.650000000001</v>
      </c>
      <c r="N63" s="1">
        <f>AVERAGEIF($B$2:$B$1000,L63,$D$2:$D$1000)</f>
        <v>1.71</v>
      </c>
      <c r="O63" s="1">
        <f>AVERAGEIF($B$2:$B$1000,L63,$E$2:$E$1000)</f>
        <v>197.64</v>
      </c>
    </row>
    <row r="64" spans="1:15" x14ac:dyDescent="0.25">
      <c r="A64">
        <v>6</v>
      </c>
      <c r="B64">
        <v>728</v>
      </c>
      <c r="C64" s="1">
        <v>5815.3</v>
      </c>
      <c r="D64" s="1">
        <v>1.35</v>
      </c>
      <c r="E64" s="1">
        <v>66.84</v>
      </c>
      <c r="L64">
        <v>1853</v>
      </c>
      <c r="M64" s="1">
        <f ca="1">SUMIF($B$2:$B$1000,L64,$C$2:$C$153)</f>
        <v>9697.27</v>
      </c>
      <c r="N64" s="1">
        <f>AVERAGEIF($B$2:$B$1000,L64,$D$2:$D$1000)</f>
        <v>1.31</v>
      </c>
      <c r="O64" s="1">
        <f>AVERAGEIF($B$2:$B$1000,L64,$E$2:$E$1000)</f>
        <v>77.34</v>
      </c>
    </row>
    <row r="65" spans="1:15" x14ac:dyDescent="0.25">
      <c r="A65">
        <v>6</v>
      </c>
      <c r="B65">
        <v>1430</v>
      </c>
      <c r="C65" s="1">
        <v>7819.68</v>
      </c>
      <c r="D65" s="1">
        <v>1.36</v>
      </c>
      <c r="E65" s="1">
        <v>93.09</v>
      </c>
      <c r="L65">
        <v>1858</v>
      </c>
      <c r="M65" s="1">
        <f ca="1">SUMIF($B$2:$B$1000,L65,$C$2:$C$153)</f>
        <v>54352.22</v>
      </c>
      <c r="N65" s="1">
        <f>AVERAGEIF($B$2:$B$1000,L65,$D$2:$D$1000)</f>
        <v>1.39</v>
      </c>
      <c r="O65" s="1">
        <f>AVERAGEIF($B$2:$B$1000,L65,$E$2:$E$1000)</f>
        <v>118.41</v>
      </c>
    </row>
    <row r="66" spans="1:15" x14ac:dyDescent="0.25">
      <c r="A66">
        <v>6</v>
      </c>
      <c r="B66">
        <v>1842</v>
      </c>
      <c r="C66" s="1">
        <v>4727.8999999999996</v>
      </c>
      <c r="D66" s="1">
        <v>1.61</v>
      </c>
      <c r="E66" s="1">
        <v>87.55</v>
      </c>
      <c r="L66">
        <v>1861</v>
      </c>
      <c r="M66" s="1">
        <f ca="1">SUMIF($B$2:$B$1000,L66,$C$2:$C$153)</f>
        <v>61280.55</v>
      </c>
      <c r="N66" s="1">
        <f>AVERAGEIF($B$2:$B$1000,L66,$D$2:$D$1000)</f>
        <v>1.42</v>
      </c>
      <c r="O66" s="1">
        <f>AVERAGEIF($B$2:$B$1000,L66,$E$2:$E$1000)</f>
        <v>111.62</v>
      </c>
    </row>
    <row r="67" spans="1:15" x14ac:dyDescent="0.25">
      <c r="A67">
        <v>6</v>
      </c>
      <c r="B67">
        <v>1893</v>
      </c>
      <c r="C67" s="1">
        <v>7906.3</v>
      </c>
      <c r="D67" s="1">
        <v>1.53</v>
      </c>
      <c r="E67" s="1">
        <v>96.41</v>
      </c>
      <c r="L67">
        <v>1867</v>
      </c>
      <c r="M67" s="1">
        <f ca="1">SUMIF($B$2:$B$1000,L67,$C$2:$C$153)</f>
        <v>72046.039999999994</v>
      </c>
      <c r="N67" s="1">
        <f>AVERAGEIF($B$2:$B$1000,L67,$D$2:$D$1000)</f>
        <v>1.55</v>
      </c>
      <c r="O67" s="1">
        <f>AVERAGEIF($B$2:$B$1000,L67,$E$2:$E$1000)</f>
        <v>145.54</v>
      </c>
    </row>
    <row r="68" spans="1:15" x14ac:dyDescent="0.25">
      <c r="A68">
        <v>6</v>
      </c>
      <c r="B68">
        <v>1902</v>
      </c>
      <c r="C68" s="1">
        <v>-399</v>
      </c>
      <c r="D68" s="1">
        <v>0</v>
      </c>
      <c r="E68" s="1">
        <v>0</v>
      </c>
      <c r="L68">
        <v>1881</v>
      </c>
      <c r="M68" s="1">
        <f ca="1">SUMIF($B$2:$B$1000,L68,$C$2:$C$153)</f>
        <v>14862.35</v>
      </c>
      <c r="N68" s="1">
        <f>AVERAGEIF($B$2:$B$1000,L68,$D$2:$D$1000)</f>
        <v>1.36</v>
      </c>
      <c r="O68" s="1">
        <f>AVERAGEIF($B$2:$B$1000,L68,$E$2:$E$1000)</f>
        <v>142.9</v>
      </c>
    </row>
    <row r="69" spans="1:15" x14ac:dyDescent="0.25">
      <c r="A69">
        <v>6</v>
      </c>
      <c r="B69">
        <v>1929</v>
      </c>
      <c r="C69" s="1">
        <v>64207.65</v>
      </c>
      <c r="D69" s="1">
        <v>1.85</v>
      </c>
      <c r="E69" s="1">
        <v>135.16999999999999</v>
      </c>
      <c r="L69">
        <v>1884</v>
      </c>
      <c r="M69" s="1">
        <f ca="1">SUMIF($B$2:$B$1000,L69,$C$2:$C$153)</f>
        <v>9557.4500000000007</v>
      </c>
      <c r="N69" s="1">
        <f>AVERAGEIF($B$2:$B$1000,L69,$D$2:$D$1000)</f>
        <v>1.61</v>
      </c>
      <c r="O69" s="1">
        <f>AVERAGEIF($B$2:$B$1000,L69,$E$2:$E$1000)</f>
        <v>134.61000000000001</v>
      </c>
    </row>
    <row r="70" spans="1:15" x14ac:dyDescent="0.25">
      <c r="A70">
        <v>6</v>
      </c>
      <c r="B70">
        <v>1948</v>
      </c>
      <c r="C70" s="1">
        <v>52978.67</v>
      </c>
      <c r="D70" s="1">
        <v>1.58</v>
      </c>
      <c r="E70" s="1">
        <v>112.96</v>
      </c>
      <c r="L70">
        <v>1888</v>
      </c>
      <c r="M70" s="1">
        <f ca="1">SUMIF($B$2:$B$1000,L70,$C$2:$C$153)</f>
        <v>74079.27</v>
      </c>
      <c r="N70" s="1">
        <f>AVERAGEIF($B$2:$B$1000,L70,$D$2:$D$1000)</f>
        <v>1.86</v>
      </c>
      <c r="O70" s="1">
        <f>AVERAGEIF($B$2:$B$1000,L70,$E$2:$E$1000)</f>
        <v>155.30000000000001</v>
      </c>
    </row>
    <row r="71" spans="1:15" x14ac:dyDescent="0.25">
      <c r="A71">
        <v>6</v>
      </c>
      <c r="B71">
        <v>1967</v>
      </c>
      <c r="C71" s="1">
        <v>48753.27</v>
      </c>
      <c r="D71" s="1">
        <v>1.68</v>
      </c>
      <c r="E71" s="1">
        <v>122.49</v>
      </c>
      <c r="L71">
        <v>1891</v>
      </c>
      <c r="M71" s="1">
        <f ca="1">SUMIF($B$2:$B$1000,L71,$C$2:$C$153)</f>
        <v>67460.61</v>
      </c>
      <c r="N71" s="1">
        <f>AVERAGEIF($B$2:$B$1000,L71,$D$2:$D$1000)</f>
        <v>1.2649999999999999</v>
      </c>
      <c r="O71" s="1">
        <f>AVERAGEIF($B$2:$B$1000,L71,$E$2:$E$1000)</f>
        <v>91.715000000000003</v>
      </c>
    </row>
    <row r="72" spans="1:15" x14ac:dyDescent="0.25">
      <c r="A72">
        <v>7</v>
      </c>
      <c r="B72">
        <v>25</v>
      </c>
      <c r="C72" s="1">
        <v>5420.38</v>
      </c>
      <c r="D72" s="1">
        <v>1.36</v>
      </c>
      <c r="E72" s="1">
        <v>41.69</v>
      </c>
      <c r="L72">
        <v>1893</v>
      </c>
      <c r="M72" s="1">
        <f ca="1">SUMIF($B$2:$B$1000,L72,$C$2:$C$153)</f>
        <v>16959.800000000003</v>
      </c>
      <c r="N72" s="1">
        <f>AVERAGEIF($B$2:$B$1000,L72,$D$2:$D$1000)</f>
        <v>1.6320000000000001</v>
      </c>
      <c r="O72" s="1">
        <f>AVERAGEIF($B$2:$B$1000,L72,$E$2:$E$1000)</f>
        <v>168.626</v>
      </c>
    </row>
    <row r="73" spans="1:15" x14ac:dyDescent="0.25">
      <c r="A73">
        <v>7</v>
      </c>
      <c r="B73">
        <v>86</v>
      </c>
      <c r="C73" s="1">
        <v>3467</v>
      </c>
      <c r="D73" s="1">
        <v>1.78</v>
      </c>
      <c r="E73" s="1">
        <v>105.06</v>
      </c>
      <c r="L73">
        <v>1896</v>
      </c>
      <c r="M73" s="1">
        <f ca="1">SUMIF($B$2:$B$1000,L73,$C$2:$C$153)</f>
        <v>69079.260000000009</v>
      </c>
      <c r="N73" s="1">
        <f>AVERAGEIF($B$2:$B$1000,L73,$D$2:$D$1000)</f>
        <v>1.5449999999999999</v>
      </c>
      <c r="O73" s="1">
        <f>AVERAGEIF($B$2:$B$1000,L73,$E$2:$E$1000)</f>
        <v>170.83500000000001</v>
      </c>
    </row>
    <row r="74" spans="1:15" x14ac:dyDescent="0.25">
      <c r="A74">
        <v>7</v>
      </c>
      <c r="B74">
        <v>1124</v>
      </c>
      <c r="C74" s="1">
        <v>11134.95</v>
      </c>
      <c r="D74" s="1">
        <v>1.56</v>
      </c>
      <c r="E74" s="1">
        <v>109.16</v>
      </c>
      <c r="L74">
        <v>1900</v>
      </c>
      <c r="M74" s="1">
        <f ca="1">SUMIF($B$2:$B$1000,L74,$C$2:$C$153)</f>
        <v>90586.32</v>
      </c>
      <c r="N74" s="1">
        <f>AVERAGEIF($B$2:$B$1000,L74,$D$2:$D$1000)</f>
        <v>1.47</v>
      </c>
      <c r="O74" s="1">
        <f>AVERAGEIF($B$2:$B$1000,L74,$E$2:$E$1000)</f>
        <v>121.91</v>
      </c>
    </row>
    <row r="75" spans="1:15" x14ac:dyDescent="0.25">
      <c r="A75">
        <v>7</v>
      </c>
      <c r="B75">
        <v>1377</v>
      </c>
      <c r="C75" s="1">
        <v>2285</v>
      </c>
      <c r="D75" s="1">
        <v>1.6</v>
      </c>
      <c r="E75" s="1">
        <v>228.5</v>
      </c>
      <c r="L75">
        <v>1902</v>
      </c>
      <c r="M75" s="1">
        <f ca="1">SUMIF($B$2:$B$1000,L75,$C$2:$C$153)</f>
        <v>15691.38</v>
      </c>
      <c r="N75" s="1">
        <f>AVERAGEIF($B$2:$B$1000,L75,$D$2:$D$1000)</f>
        <v>0.76</v>
      </c>
      <c r="O75" s="1">
        <f>AVERAGEIF($B$2:$B$1000,L75,$E$2:$E$1000)</f>
        <v>57.465000000000003</v>
      </c>
    </row>
    <row r="76" spans="1:15" x14ac:dyDescent="0.25">
      <c r="A76">
        <v>7</v>
      </c>
      <c r="B76">
        <v>1507</v>
      </c>
      <c r="C76" s="1">
        <v>21.9</v>
      </c>
      <c r="D76" s="1">
        <v>1</v>
      </c>
      <c r="E76" s="1">
        <v>21.9</v>
      </c>
      <c r="L76">
        <v>1907</v>
      </c>
      <c r="M76" s="1">
        <f ca="1">SUMIF($B$2:$B$1000,L76,$C$2:$C$153)</f>
        <v>32184.1</v>
      </c>
      <c r="N76" s="1">
        <f>AVERAGEIF($B$2:$B$1000,L76,$D$2:$D$1000)</f>
        <v>1.37</v>
      </c>
      <c r="O76" s="1">
        <f>AVERAGEIF($B$2:$B$1000,L76,$E$2:$E$1000)</f>
        <v>97.82</v>
      </c>
    </row>
    <row r="77" spans="1:15" x14ac:dyDescent="0.25">
      <c r="A77">
        <v>7</v>
      </c>
      <c r="B77">
        <v>1595</v>
      </c>
      <c r="C77" s="1">
        <v>2201.9</v>
      </c>
      <c r="D77" s="1">
        <v>1.7</v>
      </c>
      <c r="E77" s="1">
        <v>110.09</v>
      </c>
      <c r="L77">
        <v>1915</v>
      </c>
      <c r="M77" s="1">
        <f ca="1">SUMIF($B$2:$B$1000,L77,$C$2:$C$153)</f>
        <v>104582.99</v>
      </c>
      <c r="N77" s="1">
        <f>AVERAGEIF($B$2:$B$1000,L77,$D$2:$D$1000)</f>
        <v>1.46</v>
      </c>
      <c r="O77" s="1">
        <f>AVERAGEIF($B$2:$B$1000,L77,$E$2:$E$1000)</f>
        <v>144.05000000000001</v>
      </c>
    </row>
    <row r="78" spans="1:15" x14ac:dyDescent="0.25">
      <c r="A78">
        <v>7</v>
      </c>
      <c r="B78">
        <v>1679</v>
      </c>
      <c r="C78" s="1">
        <v>81178.28</v>
      </c>
      <c r="D78" s="1">
        <v>1.53</v>
      </c>
      <c r="E78" s="1">
        <v>152.87</v>
      </c>
      <c r="L78">
        <v>1920</v>
      </c>
      <c r="M78" s="1">
        <f ca="1">SUMIF($B$2:$B$1000,L78,$C$2:$C$153)</f>
        <v>59322.69</v>
      </c>
      <c r="N78" s="1">
        <f>AVERAGEIF($B$2:$B$1000,L78,$D$2:$D$1000)</f>
        <v>1.36</v>
      </c>
      <c r="O78" s="1">
        <f>AVERAGEIF($B$2:$B$1000,L78,$E$2:$E$1000)</f>
        <v>130.37</v>
      </c>
    </row>
    <row r="79" spans="1:15" x14ac:dyDescent="0.25">
      <c r="A79">
        <v>7</v>
      </c>
      <c r="B79">
        <v>1709</v>
      </c>
      <c r="C79" s="1">
        <v>64022.76</v>
      </c>
      <c r="D79" s="1">
        <v>1.61</v>
      </c>
      <c r="E79" s="1">
        <v>151.35</v>
      </c>
      <c r="L79">
        <v>1925</v>
      </c>
      <c r="M79" s="1">
        <f ca="1">SUMIF($B$2:$B$1000,L79,$C$2:$C$153)</f>
        <v>74513.73</v>
      </c>
      <c r="N79" s="1">
        <f>AVERAGEIF($B$2:$B$1000,L79,$D$2:$D$1000)</f>
        <v>1.64</v>
      </c>
      <c r="O79" s="1">
        <f>AVERAGEIF($B$2:$B$1000,L79,$E$2:$E$1000)</f>
        <v>166.69</v>
      </c>
    </row>
    <row r="80" spans="1:15" x14ac:dyDescent="0.25">
      <c r="A80">
        <v>7</v>
      </c>
      <c r="B80">
        <v>1845</v>
      </c>
      <c r="C80" s="1">
        <v>4233.75</v>
      </c>
      <c r="D80" s="1">
        <v>1.52</v>
      </c>
      <c r="E80" s="1">
        <v>249.04</v>
      </c>
      <c r="L80">
        <v>1929</v>
      </c>
      <c r="M80" s="1">
        <f ca="1">SUMIF($B$2:$B$1000,L80,$C$2:$C$153)</f>
        <v>64207.65</v>
      </c>
      <c r="N80" s="1">
        <f>AVERAGEIF($B$2:$B$1000,L80,$D$2:$D$1000)</f>
        <v>1.85</v>
      </c>
      <c r="O80" s="1">
        <f>AVERAGEIF($B$2:$B$1000,L80,$E$2:$E$1000)</f>
        <v>135.16999999999999</v>
      </c>
    </row>
    <row r="81" spans="1:15" x14ac:dyDescent="0.25">
      <c r="A81">
        <v>7</v>
      </c>
      <c r="B81">
        <v>1867</v>
      </c>
      <c r="C81" s="1">
        <v>72046.039999999994</v>
      </c>
      <c r="D81" s="1">
        <v>1.55</v>
      </c>
      <c r="E81" s="1">
        <v>145.54</v>
      </c>
      <c r="L81">
        <v>1931</v>
      </c>
      <c r="M81" s="1">
        <f ca="1">SUMIF($B$2:$B$1000,L81,$C$2:$C$153)</f>
        <v>58168.420000000006</v>
      </c>
      <c r="N81" s="1">
        <f>AVERAGEIF($B$2:$B$1000,L81,$D$2:$D$1000)</f>
        <v>0.95666666666666667</v>
      </c>
      <c r="O81" s="1">
        <f>AVERAGEIF($B$2:$B$1000,L81,$E$2:$E$1000)</f>
        <v>51.95333333333334</v>
      </c>
    </row>
    <row r="82" spans="1:15" x14ac:dyDescent="0.25">
      <c r="A82">
        <v>7</v>
      </c>
      <c r="B82">
        <v>1884</v>
      </c>
      <c r="C82" s="1">
        <v>9557.4500000000007</v>
      </c>
      <c r="D82" s="1">
        <v>1.61</v>
      </c>
      <c r="E82" s="1">
        <v>134.61000000000001</v>
      </c>
      <c r="L82">
        <v>1932</v>
      </c>
      <c r="M82" s="1">
        <f ca="1">SUMIF($B$2:$B$1000,L82,$C$2:$C$153)</f>
        <v>23508.79</v>
      </c>
      <c r="N82" s="1">
        <f>AVERAGEIF($B$2:$B$1000,L82,$D$2:$D$1000)</f>
        <v>1.43</v>
      </c>
      <c r="O82" s="1">
        <f>AVERAGEIF($B$2:$B$1000,L82,$E$2:$E$1000)</f>
        <v>101.33</v>
      </c>
    </row>
    <row r="83" spans="1:15" x14ac:dyDescent="0.25">
      <c r="A83">
        <v>7</v>
      </c>
      <c r="B83">
        <v>1935</v>
      </c>
      <c r="C83" s="1">
        <v>68913.94</v>
      </c>
      <c r="D83" s="1">
        <v>1.52</v>
      </c>
      <c r="E83" s="1">
        <v>145.08000000000001</v>
      </c>
      <c r="L83">
        <v>1933</v>
      </c>
      <c r="M83" s="1">
        <f ca="1">SUMIF($B$2:$B$1000,L83,$C$2:$C$153)</f>
        <v>56044.9</v>
      </c>
      <c r="N83" s="1">
        <f>AVERAGEIF($B$2:$B$1000,L83,$D$2:$D$1000)</f>
        <v>1.3633333333333333</v>
      </c>
      <c r="O83" s="1">
        <f>AVERAGEIF($B$2:$B$1000,L83,$E$2:$E$1000)</f>
        <v>101.08999999999999</v>
      </c>
    </row>
    <row r="84" spans="1:15" x14ac:dyDescent="0.25">
      <c r="A84">
        <v>7</v>
      </c>
      <c r="B84">
        <v>1938</v>
      </c>
      <c r="C84" s="1">
        <v>54611.6</v>
      </c>
      <c r="D84" s="1">
        <v>1.62</v>
      </c>
      <c r="E84" s="1">
        <v>143.33000000000001</v>
      </c>
      <c r="L84">
        <v>1935</v>
      </c>
      <c r="M84" s="1">
        <f ca="1">SUMIF($B$2:$B$1000,L84,$C$2:$C$153)</f>
        <v>68913.94</v>
      </c>
      <c r="N84" s="1">
        <f>AVERAGEIF($B$2:$B$1000,L84,$D$2:$D$1000)</f>
        <v>1.52</v>
      </c>
      <c r="O84" s="1">
        <f>AVERAGEIF($B$2:$B$1000,L84,$E$2:$E$1000)</f>
        <v>145.08000000000001</v>
      </c>
    </row>
    <row r="85" spans="1:15" x14ac:dyDescent="0.25">
      <c r="A85">
        <v>8</v>
      </c>
      <c r="B85">
        <v>19</v>
      </c>
      <c r="C85" s="1">
        <v>134.80000000000001</v>
      </c>
      <c r="D85" s="1">
        <v>3</v>
      </c>
      <c r="E85" s="1">
        <v>134.80000000000001</v>
      </c>
      <c r="L85">
        <v>1936</v>
      </c>
      <c r="M85" s="1">
        <f ca="1">SUMIF($B$2:$B$1000,L85,$C$2:$C$153)</f>
        <v>56167.46</v>
      </c>
      <c r="N85" s="1">
        <f>AVERAGEIF($B$2:$B$1000,L85,$D$2:$D$1000)</f>
        <v>1.54</v>
      </c>
      <c r="O85" s="1">
        <f>AVERAGEIF($B$2:$B$1000,L85,$E$2:$E$1000)</f>
        <v>99.245000000000005</v>
      </c>
    </row>
    <row r="86" spans="1:15" x14ac:dyDescent="0.25">
      <c r="A86">
        <v>8</v>
      </c>
      <c r="B86">
        <v>20</v>
      </c>
      <c r="C86" s="1">
        <v>4789.08</v>
      </c>
      <c r="D86" s="1">
        <v>1.36</v>
      </c>
      <c r="E86" s="1">
        <v>97.73</v>
      </c>
      <c r="L86">
        <v>1937</v>
      </c>
      <c r="M86" s="1">
        <f ca="1">SUMIF($B$2:$B$1000,L86,$C$2:$C$153)</f>
        <v>58625.24</v>
      </c>
      <c r="N86" s="1">
        <f>AVERAGEIF($B$2:$B$1000,L86,$D$2:$D$1000)</f>
        <v>1.39</v>
      </c>
      <c r="O86" s="1">
        <f>AVERAGEIF($B$2:$B$1000,L86,$E$2:$E$1000)</f>
        <v>152.96</v>
      </c>
    </row>
    <row r="87" spans="1:15" x14ac:dyDescent="0.25">
      <c r="A87">
        <v>8</v>
      </c>
      <c r="B87">
        <v>25</v>
      </c>
      <c r="C87" s="1">
        <v>27609.759999999998</v>
      </c>
      <c r="D87" s="1">
        <v>1.34</v>
      </c>
      <c r="E87" s="1">
        <v>85.21</v>
      </c>
      <c r="L87">
        <v>1938</v>
      </c>
      <c r="M87" s="1">
        <f ca="1">SUMIF($B$2:$B$1000,L87,$C$2:$C$153)</f>
        <v>61926.43</v>
      </c>
      <c r="N87" s="1">
        <f>AVERAGEIF($B$2:$B$1000,L87,$D$2:$D$1000)</f>
        <v>1.55</v>
      </c>
      <c r="O87" s="1">
        <f>AVERAGEIF($B$2:$B$1000,L87,$E$2:$E$1000)</f>
        <v>125.45</v>
      </c>
    </row>
    <row r="88" spans="1:15" x14ac:dyDescent="0.25">
      <c r="A88">
        <v>8</v>
      </c>
      <c r="B88">
        <v>58</v>
      </c>
      <c r="C88" s="1">
        <v>3908.55</v>
      </c>
      <c r="D88" s="1">
        <v>1.81</v>
      </c>
      <c r="E88" s="1">
        <v>144.76</v>
      </c>
      <c r="L88">
        <v>1946</v>
      </c>
      <c r="M88" s="1">
        <f ca="1">SUMIF($B$2:$B$1000,L88,$C$2:$C$153)</f>
        <v>50235.93</v>
      </c>
      <c r="N88" s="1">
        <f>AVERAGEIF($B$2:$B$1000,L88,$D$2:$D$1000)</f>
        <v>0.85499999999999998</v>
      </c>
      <c r="O88" s="1">
        <f>AVERAGEIF($B$2:$B$1000,L88,$E$2:$E$1000)</f>
        <v>150.03</v>
      </c>
    </row>
    <row r="89" spans="1:15" x14ac:dyDescent="0.25">
      <c r="A89">
        <v>8</v>
      </c>
      <c r="B89">
        <v>129</v>
      </c>
      <c r="C89" s="1">
        <v>16</v>
      </c>
      <c r="D89" s="1">
        <v>1</v>
      </c>
      <c r="E89" s="1">
        <v>16</v>
      </c>
      <c r="L89">
        <v>1948</v>
      </c>
      <c r="M89" s="1">
        <f ca="1">SUMIF($B$2:$B$1000,L89,$C$2:$C$153)</f>
        <v>52978.67</v>
      </c>
      <c r="N89" s="1">
        <f>AVERAGEIF($B$2:$B$1000,L89,$D$2:$D$1000)</f>
        <v>1.58</v>
      </c>
      <c r="O89" s="1">
        <f>AVERAGEIF($B$2:$B$1000,L89,$E$2:$E$1000)</f>
        <v>112.96</v>
      </c>
    </row>
    <row r="90" spans="1:15" x14ac:dyDescent="0.25">
      <c r="A90">
        <v>8</v>
      </c>
      <c r="B90">
        <v>985</v>
      </c>
      <c r="C90" s="1">
        <v>5049.18</v>
      </c>
      <c r="D90" s="1">
        <v>1.49</v>
      </c>
      <c r="E90" s="1">
        <v>99</v>
      </c>
      <c r="L90">
        <v>1958</v>
      </c>
      <c r="M90" s="1">
        <f ca="1">SUMIF($B$2:$B$1000,L90,$C$2:$C$153)</f>
        <v>70277.38</v>
      </c>
      <c r="N90" s="1">
        <f>AVERAGEIF($B$2:$B$1000,L90,$D$2:$D$1000)</f>
        <v>1.5200000000000002</v>
      </c>
      <c r="O90" s="1">
        <f>AVERAGEIF($B$2:$B$1000,L90,$E$2:$E$1000)</f>
        <v>96.556666666666658</v>
      </c>
    </row>
    <row r="91" spans="1:15" x14ac:dyDescent="0.25">
      <c r="A91">
        <v>8</v>
      </c>
      <c r="B91">
        <v>1028</v>
      </c>
      <c r="C91" s="1">
        <v>26491.47</v>
      </c>
      <c r="D91" s="1">
        <v>1.53</v>
      </c>
      <c r="E91" s="1">
        <v>168.73</v>
      </c>
      <c r="L91">
        <v>1964</v>
      </c>
      <c r="M91" s="1">
        <f ca="1">SUMIF($B$2:$B$1000,L91,$C$2:$C$153)</f>
        <v>15504.43</v>
      </c>
      <c r="N91" s="1">
        <f>AVERAGEIF($B$2:$B$1000,L91,$D$2:$D$1000)</f>
        <v>1.72</v>
      </c>
      <c r="O91" s="1">
        <f>AVERAGEIF($B$2:$B$1000,L91,$E$2:$E$1000)</f>
        <v>139.66999999999999</v>
      </c>
    </row>
    <row r="92" spans="1:15" x14ac:dyDescent="0.25">
      <c r="A92">
        <v>8</v>
      </c>
      <c r="B92">
        <v>1279</v>
      </c>
      <c r="C92" s="1">
        <v>112826.45</v>
      </c>
      <c r="D92" s="1">
        <v>1.47</v>
      </c>
      <c r="E92" s="1">
        <v>135.44</v>
      </c>
      <c r="L92">
        <v>1967</v>
      </c>
      <c r="M92" s="1">
        <f ca="1">SUMIF($B$2:$B$1000,L92,$C$2:$C$153)</f>
        <v>55425.13</v>
      </c>
      <c r="N92" s="1">
        <f>AVERAGEIF($B$2:$B$1000,L92,$D$2:$D$1000)</f>
        <v>1.5699999999999998</v>
      </c>
      <c r="O92" s="1">
        <f>AVERAGEIF($B$2:$B$1000,L92,$E$2:$E$1000)</f>
        <v>112.565</v>
      </c>
    </row>
    <row r="93" spans="1:15" x14ac:dyDescent="0.25">
      <c r="A93">
        <v>8</v>
      </c>
      <c r="B93">
        <v>1377</v>
      </c>
      <c r="C93" s="1">
        <v>3750.25</v>
      </c>
      <c r="D93" s="1">
        <v>2.0299999999999998</v>
      </c>
      <c r="E93" s="1">
        <v>138.88999999999999</v>
      </c>
      <c r="L93">
        <v>1984</v>
      </c>
      <c r="M93" s="1">
        <f ca="1">SUMIF($B$2:$B$1000,L93,$C$2:$C$153)</f>
        <v>25.8</v>
      </c>
      <c r="N93" s="1">
        <f>AVERAGEIF($B$2:$B$1000,L93,$D$2:$D$1000)</f>
        <v>2</v>
      </c>
      <c r="O93" s="1">
        <f>AVERAGEIF($B$2:$B$1000,L93,$E$2:$E$1000)</f>
        <v>25.8</v>
      </c>
    </row>
    <row r="94" spans="1:15" x14ac:dyDescent="0.25">
      <c r="A94">
        <v>8</v>
      </c>
      <c r="B94">
        <v>1454</v>
      </c>
      <c r="C94" s="1">
        <v>3517.93</v>
      </c>
      <c r="D94" s="1">
        <v>1.57</v>
      </c>
      <c r="E94" s="1">
        <v>135.30000000000001</v>
      </c>
      <c r="L94">
        <v>50835</v>
      </c>
      <c r="M94" s="1">
        <f ca="1">SUMIF($B$2:$B$1000,L94,$C$2:$C$153)</f>
        <v>14946.57</v>
      </c>
      <c r="N94" s="1">
        <f>AVERAGEIF($B$2:$B$1000,L94,$D$2:$D$1000)</f>
        <v>2.7</v>
      </c>
      <c r="O94" s="1">
        <f>AVERAGEIF($B$2:$B$1000,L94,$E$2:$E$1000)</f>
        <v>288.78499999999997</v>
      </c>
    </row>
    <row r="95" spans="1:15" x14ac:dyDescent="0.25">
      <c r="A95">
        <v>8</v>
      </c>
      <c r="B95">
        <v>1508</v>
      </c>
      <c r="C95" s="1">
        <v>48.8</v>
      </c>
      <c r="D95" s="1">
        <v>1.33</v>
      </c>
      <c r="E95" s="1">
        <v>16.260000000000002</v>
      </c>
      <c r="M95" s="1">
        <f ca="1">SUM(M1:M94)</f>
        <v>3575623.4799999991</v>
      </c>
      <c r="N95" s="1" t="e">
        <f>AVERAGEIF($B$2:$B$1000,L95,$D$2:$D$1000)</f>
        <v>#DIV/0!</v>
      </c>
      <c r="O95" s="1" t="e">
        <f>AVERAGEIF($B$2:$B$1000,L95,$E$2:$E$1000)</f>
        <v>#DIV/0!</v>
      </c>
    </row>
    <row r="96" spans="1:15" x14ac:dyDescent="0.25">
      <c r="A96">
        <v>8</v>
      </c>
      <c r="B96">
        <v>1548</v>
      </c>
      <c r="C96" s="1">
        <v>78892.600000000006</v>
      </c>
      <c r="D96" s="1">
        <v>1.36</v>
      </c>
      <c r="E96" s="1">
        <v>106.9</v>
      </c>
    </row>
    <row r="97" spans="1:5" x14ac:dyDescent="0.25">
      <c r="A97">
        <v>8</v>
      </c>
      <c r="B97">
        <v>1900</v>
      </c>
      <c r="C97" s="1">
        <v>90586.32</v>
      </c>
      <c r="D97" s="1">
        <v>1.47</v>
      </c>
      <c r="E97" s="1">
        <v>121.91</v>
      </c>
    </row>
    <row r="98" spans="1:5" x14ac:dyDescent="0.25">
      <c r="A98">
        <v>9</v>
      </c>
      <c r="B98">
        <v>25</v>
      </c>
      <c r="C98" s="1">
        <v>11708</v>
      </c>
      <c r="D98" s="1">
        <v>1.26</v>
      </c>
      <c r="E98" s="1">
        <v>68.87</v>
      </c>
    </row>
    <row r="99" spans="1:5" x14ac:dyDescent="0.25">
      <c r="A99">
        <v>9</v>
      </c>
      <c r="B99">
        <v>811</v>
      </c>
      <c r="C99" s="1">
        <v>6737.7</v>
      </c>
      <c r="D99" s="1">
        <v>1.58</v>
      </c>
      <c r="E99" s="1">
        <v>69.459999999999994</v>
      </c>
    </row>
    <row r="100" spans="1:5" x14ac:dyDescent="0.25">
      <c r="A100">
        <v>9</v>
      </c>
      <c r="B100">
        <v>825</v>
      </c>
      <c r="C100" s="1">
        <v>29768.05</v>
      </c>
      <c r="D100" s="1">
        <v>1.42</v>
      </c>
      <c r="E100" s="1">
        <v>97.92</v>
      </c>
    </row>
    <row r="101" spans="1:5" x14ac:dyDescent="0.25">
      <c r="A101">
        <v>9</v>
      </c>
      <c r="B101">
        <v>1377</v>
      </c>
      <c r="C101" s="1">
        <v>862.2</v>
      </c>
      <c r="D101" s="1">
        <v>2</v>
      </c>
      <c r="E101" s="1">
        <v>172.44</v>
      </c>
    </row>
    <row r="102" spans="1:5" x14ac:dyDescent="0.25">
      <c r="A102">
        <v>9</v>
      </c>
      <c r="B102">
        <v>1407</v>
      </c>
      <c r="C102" s="1">
        <v>20130.37</v>
      </c>
      <c r="D102" s="1">
        <v>1.42</v>
      </c>
      <c r="E102" s="1">
        <v>122.74</v>
      </c>
    </row>
    <row r="103" spans="1:5" x14ac:dyDescent="0.25">
      <c r="A103">
        <v>9</v>
      </c>
      <c r="B103">
        <v>1582</v>
      </c>
      <c r="C103" s="1">
        <v>61523.99</v>
      </c>
      <c r="D103" s="1">
        <v>1.36</v>
      </c>
      <c r="E103" s="1">
        <v>98.91</v>
      </c>
    </row>
    <row r="104" spans="1:5" x14ac:dyDescent="0.25">
      <c r="A104">
        <v>9</v>
      </c>
      <c r="B104">
        <v>1669</v>
      </c>
      <c r="C104" s="1">
        <v>7344.11</v>
      </c>
      <c r="D104" s="1">
        <v>1.47</v>
      </c>
      <c r="E104" s="1">
        <v>89.56</v>
      </c>
    </row>
    <row r="105" spans="1:5" x14ac:dyDescent="0.25">
      <c r="A105">
        <v>11</v>
      </c>
      <c r="B105">
        <v>10</v>
      </c>
      <c r="C105" s="1">
        <v>5812.36</v>
      </c>
      <c r="D105" s="1">
        <v>1.6</v>
      </c>
      <c r="E105" s="1">
        <v>61.83</v>
      </c>
    </row>
    <row r="106" spans="1:5" x14ac:dyDescent="0.25">
      <c r="A106">
        <v>11</v>
      </c>
      <c r="B106">
        <v>25</v>
      </c>
      <c r="C106" s="1">
        <v>801.4</v>
      </c>
      <c r="D106" s="1">
        <v>1.08</v>
      </c>
      <c r="E106" s="1">
        <v>32.049999999999997</v>
      </c>
    </row>
    <row r="107" spans="1:5" x14ac:dyDescent="0.25">
      <c r="A107">
        <v>11</v>
      </c>
      <c r="B107">
        <v>1283</v>
      </c>
      <c r="C107" s="1">
        <v>17763.8</v>
      </c>
      <c r="D107" s="1">
        <v>1.71</v>
      </c>
      <c r="E107" s="1">
        <v>129.66</v>
      </c>
    </row>
    <row r="108" spans="1:5" x14ac:dyDescent="0.25">
      <c r="A108">
        <v>11</v>
      </c>
      <c r="B108">
        <v>1467</v>
      </c>
      <c r="C108" s="1">
        <v>76354.66</v>
      </c>
      <c r="D108" s="1">
        <v>1.63</v>
      </c>
      <c r="E108" s="1">
        <v>243.94</v>
      </c>
    </row>
    <row r="109" spans="1:5" x14ac:dyDescent="0.25">
      <c r="A109">
        <v>11</v>
      </c>
      <c r="B109">
        <v>1668</v>
      </c>
      <c r="C109" s="1">
        <v>1625.6</v>
      </c>
      <c r="D109" s="1">
        <v>1.26</v>
      </c>
      <c r="E109" s="1">
        <v>70.67</v>
      </c>
    </row>
    <row r="110" spans="1:5" x14ac:dyDescent="0.25">
      <c r="A110">
        <v>11</v>
      </c>
      <c r="B110">
        <v>1852</v>
      </c>
      <c r="C110" s="1">
        <v>19369.650000000001</v>
      </c>
      <c r="D110" s="1">
        <v>1.71</v>
      </c>
      <c r="E110" s="1">
        <v>197.64</v>
      </c>
    </row>
    <row r="111" spans="1:5" x14ac:dyDescent="0.25">
      <c r="A111">
        <v>11</v>
      </c>
      <c r="B111">
        <v>1893</v>
      </c>
      <c r="C111" s="1">
        <v>1791.7</v>
      </c>
      <c r="D111" s="1">
        <v>1.6</v>
      </c>
      <c r="E111" s="1">
        <v>119.44</v>
      </c>
    </row>
    <row r="112" spans="1:5" x14ac:dyDescent="0.25">
      <c r="A112">
        <v>11</v>
      </c>
      <c r="B112">
        <v>1896</v>
      </c>
      <c r="C112" s="1">
        <v>41997.73</v>
      </c>
      <c r="D112" s="1">
        <v>1.53</v>
      </c>
      <c r="E112" s="1">
        <v>146.84</v>
      </c>
    </row>
    <row r="113" spans="1:5" x14ac:dyDescent="0.25">
      <c r="A113">
        <v>11</v>
      </c>
      <c r="B113">
        <v>1925</v>
      </c>
      <c r="C113" s="1">
        <v>74513.73</v>
      </c>
      <c r="D113" s="1">
        <v>1.64</v>
      </c>
      <c r="E113" s="1">
        <v>166.69</v>
      </c>
    </row>
    <row r="114" spans="1:5" x14ac:dyDescent="0.25">
      <c r="A114">
        <v>11</v>
      </c>
      <c r="B114">
        <v>1964</v>
      </c>
      <c r="C114" s="1">
        <v>15504.43</v>
      </c>
      <c r="D114" s="1">
        <v>1.72</v>
      </c>
      <c r="E114" s="1">
        <v>139.66999999999999</v>
      </c>
    </row>
    <row r="115" spans="1:5" x14ac:dyDescent="0.25">
      <c r="A115">
        <v>11</v>
      </c>
      <c r="B115">
        <v>50835</v>
      </c>
      <c r="C115" s="1">
        <v>845.25</v>
      </c>
      <c r="D115" s="1">
        <v>4</v>
      </c>
      <c r="E115" s="1">
        <v>422.62</v>
      </c>
    </row>
    <row r="116" spans="1:5" x14ac:dyDescent="0.25">
      <c r="A116">
        <v>12</v>
      </c>
      <c r="B116">
        <v>25</v>
      </c>
      <c r="C116" s="1">
        <v>6410.43</v>
      </c>
      <c r="D116" s="1">
        <v>1.3</v>
      </c>
      <c r="E116" s="1">
        <v>53.86</v>
      </c>
    </row>
    <row r="117" spans="1:5" x14ac:dyDescent="0.25">
      <c r="A117">
        <v>12</v>
      </c>
      <c r="B117">
        <v>32</v>
      </c>
      <c r="C117" s="1">
        <v>1964.43</v>
      </c>
      <c r="D117" s="1">
        <v>1.32</v>
      </c>
      <c r="E117" s="1">
        <v>70.150000000000006</v>
      </c>
    </row>
    <row r="118" spans="1:5" x14ac:dyDescent="0.25">
      <c r="A118">
        <v>12</v>
      </c>
      <c r="B118">
        <v>58</v>
      </c>
      <c r="C118" s="1">
        <v>73371.899999999994</v>
      </c>
      <c r="D118" s="1">
        <v>1.55</v>
      </c>
      <c r="E118" s="1">
        <v>108.53</v>
      </c>
    </row>
    <row r="119" spans="1:5" x14ac:dyDescent="0.25">
      <c r="A119">
        <v>12</v>
      </c>
      <c r="B119">
        <v>1848</v>
      </c>
      <c r="C119" s="1">
        <v>15522.3</v>
      </c>
      <c r="D119" s="1">
        <v>1.41</v>
      </c>
      <c r="E119" s="1">
        <v>88.69</v>
      </c>
    </row>
    <row r="120" spans="1:5" x14ac:dyDescent="0.25">
      <c r="A120">
        <v>12</v>
      </c>
      <c r="B120">
        <v>1891</v>
      </c>
      <c r="C120" s="1">
        <v>64058.7</v>
      </c>
      <c r="D120" s="1">
        <v>1.4</v>
      </c>
      <c r="E120" s="1">
        <v>107.84</v>
      </c>
    </row>
    <row r="121" spans="1:5" x14ac:dyDescent="0.25">
      <c r="A121">
        <v>12</v>
      </c>
      <c r="B121">
        <v>1931</v>
      </c>
      <c r="C121" s="1">
        <v>56928.18</v>
      </c>
      <c r="D121" s="1">
        <v>1.37</v>
      </c>
      <c r="E121" s="1">
        <v>93.94</v>
      </c>
    </row>
    <row r="122" spans="1:5" x14ac:dyDescent="0.25">
      <c r="A122">
        <v>12</v>
      </c>
      <c r="B122">
        <v>1932</v>
      </c>
      <c r="C122" s="1">
        <v>23508.79</v>
      </c>
      <c r="D122" s="1">
        <v>1.43</v>
      </c>
      <c r="E122" s="1">
        <v>101.33</v>
      </c>
    </row>
    <row r="123" spans="1:5" x14ac:dyDescent="0.25">
      <c r="A123">
        <v>12</v>
      </c>
      <c r="B123">
        <v>1984</v>
      </c>
      <c r="C123" s="1">
        <v>25.8</v>
      </c>
      <c r="D123" s="1">
        <v>2</v>
      </c>
      <c r="E123" s="1">
        <v>25.8</v>
      </c>
    </row>
    <row r="124" spans="1:5" x14ac:dyDescent="0.25">
      <c r="A124">
        <v>13</v>
      </c>
      <c r="B124">
        <v>7</v>
      </c>
      <c r="C124" s="1">
        <v>15</v>
      </c>
      <c r="D124" s="1">
        <v>1</v>
      </c>
      <c r="E124" s="1">
        <v>15</v>
      </c>
    </row>
    <row r="125" spans="1:5" x14ac:dyDescent="0.25">
      <c r="A125">
        <v>13</v>
      </c>
      <c r="B125">
        <v>24</v>
      </c>
      <c r="C125" s="1">
        <v>10374.5</v>
      </c>
      <c r="D125" s="1">
        <v>1.37</v>
      </c>
      <c r="E125" s="1">
        <v>178.87</v>
      </c>
    </row>
    <row r="126" spans="1:5" x14ac:dyDescent="0.25">
      <c r="A126">
        <v>13</v>
      </c>
      <c r="B126">
        <v>25</v>
      </c>
      <c r="C126" s="1">
        <v>7181.7</v>
      </c>
      <c r="D126" s="1">
        <v>1.44</v>
      </c>
      <c r="E126" s="1">
        <v>61.91</v>
      </c>
    </row>
    <row r="127" spans="1:5" x14ac:dyDescent="0.25">
      <c r="A127">
        <v>13</v>
      </c>
      <c r="B127">
        <v>162</v>
      </c>
      <c r="C127" s="1">
        <v>14372.2</v>
      </c>
      <c r="D127" s="1">
        <v>1.56</v>
      </c>
      <c r="E127" s="1">
        <v>105.67</v>
      </c>
    </row>
    <row r="128" spans="1:5" x14ac:dyDescent="0.25">
      <c r="A128">
        <v>13</v>
      </c>
      <c r="B128">
        <v>1430</v>
      </c>
      <c r="C128" s="1">
        <v>5359.2</v>
      </c>
      <c r="D128" s="1">
        <v>1.29</v>
      </c>
      <c r="E128" s="1">
        <v>67.83</v>
      </c>
    </row>
    <row r="129" spans="1:5" x14ac:dyDescent="0.25">
      <c r="A129">
        <v>13</v>
      </c>
      <c r="B129">
        <v>1513</v>
      </c>
      <c r="C129" s="1">
        <v>19</v>
      </c>
      <c r="D129" s="1">
        <v>1</v>
      </c>
      <c r="E129" s="1">
        <v>19</v>
      </c>
    </row>
    <row r="130" spans="1:5" x14ac:dyDescent="0.25">
      <c r="A130">
        <v>13</v>
      </c>
      <c r="B130">
        <v>1766</v>
      </c>
      <c r="C130" s="1">
        <v>54561.65</v>
      </c>
      <c r="D130" s="1">
        <v>1.4</v>
      </c>
      <c r="E130" s="1">
        <v>131.15</v>
      </c>
    </row>
    <row r="131" spans="1:5" x14ac:dyDescent="0.25">
      <c r="A131">
        <v>13</v>
      </c>
      <c r="B131">
        <v>1809</v>
      </c>
      <c r="C131" s="1">
        <v>47405.65</v>
      </c>
      <c r="D131" s="1">
        <v>1.5</v>
      </c>
      <c r="E131" s="1">
        <v>120.93</v>
      </c>
    </row>
    <row r="132" spans="1:5" x14ac:dyDescent="0.25">
      <c r="A132">
        <v>13</v>
      </c>
      <c r="B132">
        <v>1893</v>
      </c>
      <c r="C132" s="1">
        <v>2613.75</v>
      </c>
      <c r="D132" s="1">
        <v>1.57</v>
      </c>
      <c r="E132" s="1">
        <v>93.34</v>
      </c>
    </row>
    <row r="133" spans="1:5" x14ac:dyDescent="0.25">
      <c r="A133">
        <v>13</v>
      </c>
      <c r="B133">
        <v>1896</v>
      </c>
      <c r="C133" s="1">
        <v>27081.53</v>
      </c>
      <c r="D133" s="1">
        <v>1.56</v>
      </c>
      <c r="E133" s="1">
        <v>194.83</v>
      </c>
    </row>
    <row r="134" spans="1:5" x14ac:dyDescent="0.25">
      <c r="A134">
        <v>13</v>
      </c>
      <c r="B134">
        <v>1967</v>
      </c>
      <c r="C134" s="1">
        <v>6671.86</v>
      </c>
      <c r="D134" s="1">
        <v>1.46</v>
      </c>
      <c r="E134" s="1">
        <v>102.64</v>
      </c>
    </row>
    <row r="135" spans="1:5" x14ac:dyDescent="0.25">
      <c r="A135">
        <v>14</v>
      </c>
      <c r="B135">
        <v>25</v>
      </c>
      <c r="C135" s="1">
        <v>887.2</v>
      </c>
      <c r="D135" s="1">
        <v>1.21</v>
      </c>
      <c r="E135" s="1">
        <v>46.69</v>
      </c>
    </row>
    <row r="136" spans="1:5" x14ac:dyDescent="0.25">
      <c r="A136">
        <v>14</v>
      </c>
      <c r="B136">
        <v>151</v>
      </c>
      <c r="C136" s="1">
        <v>617.5</v>
      </c>
      <c r="D136" s="1">
        <v>1.1599999999999999</v>
      </c>
      <c r="E136" s="1">
        <v>102.91</v>
      </c>
    </row>
    <row r="137" spans="1:5" x14ac:dyDescent="0.25">
      <c r="A137">
        <v>14</v>
      </c>
      <c r="B137">
        <v>1190</v>
      </c>
      <c r="C137" s="1">
        <v>22969.040000000001</v>
      </c>
      <c r="D137" s="1">
        <v>1.34</v>
      </c>
      <c r="E137" s="1">
        <v>115.42</v>
      </c>
    </row>
    <row r="138" spans="1:5" x14ac:dyDescent="0.25">
      <c r="A138">
        <v>14</v>
      </c>
      <c r="B138">
        <v>1303</v>
      </c>
      <c r="C138" s="1">
        <v>60400.15</v>
      </c>
      <c r="D138" s="1">
        <v>1.39</v>
      </c>
      <c r="E138" s="1">
        <v>127.69</v>
      </c>
    </row>
    <row r="139" spans="1:5" x14ac:dyDescent="0.25">
      <c r="A139">
        <v>14</v>
      </c>
      <c r="B139">
        <v>1377</v>
      </c>
      <c r="C139" s="1">
        <v>2271.9</v>
      </c>
      <c r="D139" s="1">
        <v>1.25</v>
      </c>
      <c r="E139" s="1">
        <v>141.99</v>
      </c>
    </row>
    <row r="140" spans="1:5" x14ac:dyDescent="0.25">
      <c r="A140">
        <v>14</v>
      </c>
      <c r="B140">
        <v>1454</v>
      </c>
      <c r="C140" s="1">
        <v>18961.5</v>
      </c>
      <c r="D140" s="1">
        <v>1.4</v>
      </c>
      <c r="E140" s="1">
        <v>136.41</v>
      </c>
    </row>
    <row r="141" spans="1:5" x14ac:dyDescent="0.25">
      <c r="A141">
        <v>14</v>
      </c>
      <c r="B141">
        <v>1920</v>
      </c>
      <c r="C141" s="1">
        <v>59322.69</v>
      </c>
      <c r="D141" s="1">
        <v>1.36</v>
      </c>
      <c r="E141" s="1">
        <v>130.37</v>
      </c>
    </row>
    <row r="142" spans="1:5" x14ac:dyDescent="0.25">
      <c r="A142">
        <v>14</v>
      </c>
      <c r="B142">
        <v>1931</v>
      </c>
      <c r="C142" s="1">
        <v>1238.44</v>
      </c>
      <c r="D142" s="1">
        <v>1.5</v>
      </c>
      <c r="E142" s="1">
        <v>61.92</v>
      </c>
    </row>
    <row r="143" spans="1:5" x14ac:dyDescent="0.25">
      <c r="A143">
        <v>14</v>
      </c>
      <c r="B143">
        <v>1937</v>
      </c>
      <c r="C143" s="1">
        <v>8430.3799999999992</v>
      </c>
      <c r="D143" s="1">
        <v>1.4</v>
      </c>
      <c r="E143" s="1">
        <v>191.59</v>
      </c>
    </row>
    <row r="144" spans="1:5" x14ac:dyDescent="0.25">
      <c r="A144">
        <v>14</v>
      </c>
      <c r="B144">
        <v>1958</v>
      </c>
      <c r="C144" s="1">
        <v>66965.850000000006</v>
      </c>
      <c r="D144" s="1">
        <v>1.44</v>
      </c>
      <c r="E144" s="1">
        <v>132.6</v>
      </c>
    </row>
    <row r="145" spans="1:5" x14ac:dyDescent="0.25">
      <c r="A145">
        <v>100</v>
      </c>
      <c r="B145">
        <v>70</v>
      </c>
      <c r="C145" s="1">
        <v>3704.4</v>
      </c>
      <c r="D145" s="1">
        <v>1.42</v>
      </c>
      <c r="E145" s="1">
        <v>264.60000000000002</v>
      </c>
    </row>
    <row r="146" spans="1:5" x14ac:dyDescent="0.25">
      <c r="A146">
        <v>100</v>
      </c>
      <c r="B146">
        <v>72</v>
      </c>
      <c r="C146" s="1">
        <v>138476.72</v>
      </c>
      <c r="D146" s="1">
        <v>1.9</v>
      </c>
      <c r="E146" s="1">
        <v>510.98</v>
      </c>
    </row>
    <row r="147" spans="1:5" x14ac:dyDescent="0.25">
      <c r="A147">
        <v>100</v>
      </c>
      <c r="B147">
        <v>75</v>
      </c>
      <c r="C147" s="1">
        <v>19788</v>
      </c>
      <c r="D147" s="1">
        <v>1.77</v>
      </c>
      <c r="E147" s="1">
        <v>291</v>
      </c>
    </row>
    <row r="148" spans="1:5" x14ac:dyDescent="0.25">
      <c r="A148">
        <v>100</v>
      </c>
      <c r="B148">
        <v>129</v>
      </c>
      <c r="C148" s="1">
        <v>22712.85</v>
      </c>
      <c r="D148" s="1">
        <v>1.56</v>
      </c>
      <c r="E148" s="1">
        <v>378.54</v>
      </c>
    </row>
    <row r="149" spans="1:5" x14ac:dyDescent="0.25">
      <c r="A149">
        <v>100</v>
      </c>
      <c r="B149">
        <v>1443</v>
      </c>
      <c r="C149" s="1">
        <v>40242.300000000003</v>
      </c>
      <c r="D149" s="1">
        <v>1.65</v>
      </c>
      <c r="E149" s="1">
        <v>372.61</v>
      </c>
    </row>
    <row r="150" spans="1:5" x14ac:dyDescent="0.25">
      <c r="A150">
        <v>100</v>
      </c>
      <c r="B150">
        <v>1845</v>
      </c>
      <c r="C150" s="1">
        <v>1167</v>
      </c>
      <c r="D150" s="1">
        <v>3</v>
      </c>
      <c r="E150" s="1">
        <v>1167</v>
      </c>
    </row>
    <row r="151" spans="1:5" x14ac:dyDescent="0.25">
      <c r="A151">
        <v>100</v>
      </c>
      <c r="B151">
        <v>1946</v>
      </c>
      <c r="C151" s="1">
        <v>51010.93</v>
      </c>
      <c r="D151" s="1">
        <v>1.71</v>
      </c>
      <c r="E151" s="1">
        <v>300.06</v>
      </c>
    </row>
    <row r="152" spans="1:5" x14ac:dyDescent="0.25">
      <c r="A152">
        <v>200</v>
      </c>
      <c r="B152">
        <v>70</v>
      </c>
      <c r="C152" s="1">
        <v>3424.1</v>
      </c>
      <c r="D152" s="1">
        <v>1.4</v>
      </c>
      <c r="E152" s="1">
        <v>228.27</v>
      </c>
    </row>
    <row r="153" spans="1:5" x14ac:dyDescent="0.25">
      <c r="A153">
        <v>200</v>
      </c>
      <c r="B153">
        <v>75</v>
      </c>
      <c r="C153" s="1">
        <v>8366.2199999999993</v>
      </c>
      <c r="D153" s="1">
        <v>1.93</v>
      </c>
      <c r="E153" s="1">
        <v>269.87</v>
      </c>
    </row>
    <row r="154" spans="1:5" x14ac:dyDescent="0.25">
      <c r="A154">
        <v>200</v>
      </c>
      <c r="B154">
        <v>129</v>
      </c>
      <c r="C154" s="1">
        <v>4143.3</v>
      </c>
      <c r="D154" s="1">
        <v>1.52</v>
      </c>
      <c r="E154" s="1">
        <v>243.72</v>
      </c>
    </row>
    <row r="155" spans="1:5" x14ac:dyDescent="0.25">
      <c r="C155" s="1">
        <f>SUM(C2:C154)</f>
        <v>3575623.4800000014</v>
      </c>
    </row>
  </sheetData>
  <sortState ref="L2:O1001">
    <sortCondition ref="L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0CB4-2F3F-485D-B638-13CCCD6B7632}">
  <dimension ref="A1:D18"/>
  <sheetViews>
    <sheetView workbookViewId="0">
      <selection activeCell="E115" sqref="E115"/>
    </sheetView>
  </sheetViews>
  <sheetFormatPr defaultRowHeight="15" x14ac:dyDescent="0.25"/>
  <cols>
    <col min="1" max="1" width="9.85546875" bestFit="1" customWidth="1"/>
    <col min="2" max="2" width="14" style="1" bestFit="1" customWidth="1"/>
    <col min="3" max="3" width="16.5703125" style="1" bestFit="1" customWidth="1"/>
    <col min="4" max="4" width="14.140625" style="1" bestFit="1" customWidth="1"/>
  </cols>
  <sheetData>
    <row r="1" spans="1:4" s="4" customFormat="1" ht="13.5" customHeight="1" x14ac:dyDescent="0.25">
      <c r="A1" s="4" t="s">
        <v>10</v>
      </c>
      <c r="B1" s="3" t="s">
        <v>11</v>
      </c>
      <c r="C1" s="3" t="s">
        <v>5</v>
      </c>
      <c r="D1" s="3" t="s">
        <v>6</v>
      </c>
    </row>
    <row r="2" spans="1:4" x14ac:dyDescent="0.25">
      <c r="A2">
        <v>1</v>
      </c>
      <c r="B2" s="1">
        <v>400000</v>
      </c>
      <c r="C2" s="1">
        <v>2</v>
      </c>
      <c r="D2" s="1">
        <v>200</v>
      </c>
    </row>
    <row r="3" spans="1:4" x14ac:dyDescent="0.25">
      <c r="A3">
        <v>2</v>
      </c>
      <c r="B3" s="1">
        <v>600000</v>
      </c>
      <c r="C3" s="1">
        <v>2</v>
      </c>
      <c r="D3" s="1">
        <v>200</v>
      </c>
    </row>
    <row r="4" spans="1:4" x14ac:dyDescent="0.25">
      <c r="A4">
        <v>3</v>
      </c>
      <c r="B4" s="1">
        <v>300000</v>
      </c>
      <c r="C4" s="1">
        <v>2</v>
      </c>
      <c r="D4" s="1">
        <v>200</v>
      </c>
    </row>
    <row r="5" spans="1:4" x14ac:dyDescent="0.25">
      <c r="A5">
        <v>4</v>
      </c>
      <c r="B5" s="1">
        <v>200000</v>
      </c>
      <c r="C5" s="1">
        <v>2</v>
      </c>
      <c r="D5" s="1">
        <v>200</v>
      </c>
    </row>
    <row r="6" spans="1:4" x14ac:dyDescent="0.25">
      <c r="A6">
        <v>5</v>
      </c>
      <c r="B6" s="1">
        <v>250000</v>
      </c>
      <c r="C6" s="1">
        <v>2</v>
      </c>
      <c r="D6" s="1">
        <v>200</v>
      </c>
    </row>
    <row r="7" spans="1:4" x14ac:dyDescent="0.25">
      <c r="A7">
        <v>6</v>
      </c>
      <c r="B7" s="1">
        <v>250000</v>
      </c>
      <c r="C7" s="1">
        <v>2</v>
      </c>
      <c r="D7" s="1">
        <v>200</v>
      </c>
    </row>
    <row r="8" spans="1:4" x14ac:dyDescent="0.25">
      <c r="A8">
        <v>7</v>
      </c>
      <c r="B8" s="1">
        <v>450000</v>
      </c>
      <c r="C8" s="1">
        <v>2</v>
      </c>
      <c r="D8" s="1">
        <v>200</v>
      </c>
    </row>
    <row r="9" spans="1:4" x14ac:dyDescent="0.25">
      <c r="A9">
        <v>8</v>
      </c>
      <c r="B9" s="1">
        <v>450000</v>
      </c>
      <c r="C9" s="1">
        <v>2</v>
      </c>
      <c r="D9" s="1">
        <v>200</v>
      </c>
    </row>
    <row r="10" spans="1:4" x14ac:dyDescent="0.25">
      <c r="A10">
        <v>9</v>
      </c>
      <c r="B10" s="1">
        <v>200000</v>
      </c>
      <c r="C10" s="1">
        <v>2</v>
      </c>
      <c r="D10" s="1">
        <v>200</v>
      </c>
    </row>
    <row r="11" spans="1:4" x14ac:dyDescent="0.25">
      <c r="A11">
        <v>11</v>
      </c>
      <c r="B11" s="1">
        <v>250000</v>
      </c>
      <c r="C11" s="1">
        <v>2</v>
      </c>
      <c r="D11" s="1">
        <v>200</v>
      </c>
    </row>
    <row r="12" spans="1:4" x14ac:dyDescent="0.25">
      <c r="A12">
        <v>12</v>
      </c>
      <c r="B12" s="1">
        <v>300000</v>
      </c>
      <c r="C12" s="1">
        <v>2</v>
      </c>
      <c r="D12" s="1">
        <v>200</v>
      </c>
    </row>
    <row r="13" spans="1:4" x14ac:dyDescent="0.25">
      <c r="A13">
        <v>13</v>
      </c>
      <c r="B13" s="1">
        <v>250000</v>
      </c>
      <c r="C13" s="1">
        <v>2</v>
      </c>
      <c r="D13" s="1">
        <v>200</v>
      </c>
    </row>
    <row r="14" spans="1:4" x14ac:dyDescent="0.25">
      <c r="A14">
        <v>14</v>
      </c>
      <c r="B14" s="1">
        <v>300000</v>
      </c>
      <c r="C14" s="1">
        <v>2</v>
      </c>
      <c r="D14" s="1">
        <v>200</v>
      </c>
    </row>
    <row r="15" spans="1:4" x14ac:dyDescent="0.25">
      <c r="A15">
        <v>100</v>
      </c>
      <c r="B15" s="1">
        <v>400000</v>
      </c>
      <c r="C15" s="1">
        <v>2</v>
      </c>
      <c r="D15" s="1">
        <v>200</v>
      </c>
    </row>
    <row r="16" spans="1:4" x14ac:dyDescent="0.25">
      <c r="A16">
        <v>200</v>
      </c>
      <c r="B16" s="1">
        <v>40000</v>
      </c>
      <c r="C16" s="1">
        <v>2</v>
      </c>
      <c r="D16" s="1">
        <v>200</v>
      </c>
    </row>
    <row r="18" spans="1:1" x14ac:dyDescent="0.25">
      <c r="A18" t="s">
        <v>20</v>
      </c>
    </row>
  </sheetData>
  <pageMargins left="0.511811024" right="0.511811024" top="0.78740157499999996" bottom="0.78740157499999996" header="0.31496062000000002" footer="0.31496062000000002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923A-0938-4E24-AF8E-23D642F1B94D}">
  <dimension ref="A1:O21"/>
  <sheetViews>
    <sheetView workbookViewId="0">
      <selection activeCell="E30" sqref="E30"/>
    </sheetView>
  </sheetViews>
  <sheetFormatPr defaultRowHeight="15" x14ac:dyDescent="0.25"/>
  <cols>
    <col min="2" max="3" width="13.28515625" style="1" bestFit="1" customWidth="1"/>
    <col min="4" max="4" width="8" style="1" bestFit="1" customWidth="1"/>
    <col min="5" max="5" width="8.5703125" style="1" bestFit="1" customWidth="1"/>
    <col min="6" max="6" width="7" style="2" bestFit="1" customWidth="1"/>
    <col min="7" max="7" width="6" style="1" bestFit="1" customWidth="1"/>
    <col min="8" max="8" width="7" style="1" bestFit="1" customWidth="1"/>
    <col min="9" max="9" width="8.5703125" style="1" bestFit="1" customWidth="1"/>
    <col min="10" max="12" width="8" style="1" bestFit="1" customWidth="1"/>
    <col min="13" max="13" width="8.5703125" style="1" bestFit="1" customWidth="1"/>
    <col min="14" max="14" width="13.5703125" style="3" bestFit="1" customWidth="1"/>
  </cols>
  <sheetData>
    <row r="1" spans="1:14" s="5" customFormat="1" ht="15.75" thickBot="1" x14ac:dyDescent="0.3">
      <c r="A1" s="45"/>
      <c r="B1" s="46" t="s">
        <v>13</v>
      </c>
      <c r="C1" s="47">
        <v>43101</v>
      </c>
      <c r="D1" s="46"/>
      <c r="E1" s="46"/>
      <c r="F1" s="48"/>
      <c r="G1" s="46"/>
      <c r="H1" s="46"/>
      <c r="I1" s="46"/>
      <c r="J1" s="46"/>
      <c r="K1" s="46"/>
      <c r="L1" s="46"/>
      <c r="M1" s="46"/>
      <c r="N1" s="49"/>
    </row>
    <row r="2" spans="1:14" s="5" customFormat="1" x14ac:dyDescent="0.25">
      <c r="A2" s="50" t="s">
        <v>10</v>
      </c>
      <c r="B2" s="27" t="s">
        <v>4</v>
      </c>
      <c r="C2" s="27"/>
      <c r="D2" s="27"/>
      <c r="E2" s="27"/>
      <c r="F2" s="28" t="s">
        <v>5</v>
      </c>
      <c r="G2" s="28"/>
      <c r="H2" s="28"/>
      <c r="I2" s="28"/>
      <c r="J2" s="29" t="s">
        <v>6</v>
      </c>
      <c r="K2" s="29"/>
      <c r="L2" s="29"/>
      <c r="M2" s="29"/>
      <c r="N2" s="30" t="s">
        <v>3</v>
      </c>
    </row>
    <row r="3" spans="1:14" s="5" customFormat="1" x14ac:dyDescent="0.25">
      <c r="A3" s="50"/>
      <c r="B3" s="36" t="s">
        <v>2</v>
      </c>
      <c r="C3" s="34" t="s">
        <v>12</v>
      </c>
      <c r="D3" s="35"/>
      <c r="E3" s="19">
        <v>75</v>
      </c>
      <c r="F3" s="33" t="s">
        <v>2</v>
      </c>
      <c r="G3" s="39" t="s">
        <v>12</v>
      </c>
      <c r="H3" s="40"/>
      <c r="I3" s="21">
        <v>15</v>
      </c>
      <c r="J3" s="32" t="s">
        <v>2</v>
      </c>
      <c r="K3" s="37" t="s">
        <v>12</v>
      </c>
      <c r="L3" s="38"/>
      <c r="M3" s="23">
        <v>10</v>
      </c>
      <c r="N3" s="31"/>
    </row>
    <row r="4" spans="1:14" s="5" customFormat="1" x14ac:dyDescent="0.25">
      <c r="A4" s="50"/>
      <c r="B4" s="36"/>
      <c r="C4" s="41" t="s">
        <v>0</v>
      </c>
      <c r="D4" s="41"/>
      <c r="E4" s="41"/>
      <c r="F4" s="33"/>
      <c r="G4" s="42" t="s">
        <v>0</v>
      </c>
      <c r="H4" s="42"/>
      <c r="I4" s="42"/>
      <c r="J4" s="32"/>
      <c r="K4" s="43" t="s">
        <v>0</v>
      </c>
      <c r="L4" s="43"/>
      <c r="M4" s="43"/>
      <c r="N4" s="31"/>
    </row>
    <row r="5" spans="1:14" s="5" customFormat="1" x14ac:dyDescent="0.25">
      <c r="A5" s="50"/>
      <c r="B5" s="36"/>
      <c r="C5" s="24" t="s">
        <v>8</v>
      </c>
      <c r="D5" s="24" t="s">
        <v>7</v>
      </c>
      <c r="E5" s="24" t="s">
        <v>1</v>
      </c>
      <c r="F5" s="33"/>
      <c r="G5" s="25" t="s">
        <v>9</v>
      </c>
      <c r="H5" s="25" t="s">
        <v>7</v>
      </c>
      <c r="I5" s="25" t="s">
        <v>1</v>
      </c>
      <c r="J5" s="32"/>
      <c r="K5" s="26" t="s">
        <v>8</v>
      </c>
      <c r="L5" s="26" t="s">
        <v>7</v>
      </c>
      <c r="M5" s="26" t="s">
        <v>1</v>
      </c>
      <c r="N5" s="31"/>
    </row>
    <row r="6" spans="1:14" s="5" customFormat="1" x14ac:dyDescent="0.25">
      <c r="A6" s="51">
        <v>1</v>
      </c>
      <c r="B6" s="6">
        <f>Metas!B2</f>
        <v>400000</v>
      </c>
      <c r="C6" s="9">
        <f>Dados!H2</f>
        <v>261489.31</v>
      </c>
      <c r="D6" s="9">
        <f>C6/B6*100</f>
        <v>65.372327500000011</v>
      </c>
      <c r="E6" s="9">
        <f t="shared" ref="E6:E21" si="0">$E$3*D6/100</f>
        <v>49.029245625000016</v>
      </c>
      <c r="F6" s="15">
        <f>Metas!C2</f>
        <v>2</v>
      </c>
      <c r="G6" s="16">
        <f>Dados!I2</f>
        <v>1.3553846153846152</v>
      </c>
      <c r="H6" s="16">
        <f>G6/F6*100</f>
        <v>67.769230769230759</v>
      </c>
      <c r="I6" s="16">
        <f t="shared" ref="I6:I20" si="1">$I$3*H6/100</f>
        <v>10.165384615384614</v>
      </c>
      <c r="J6" s="17">
        <f>Metas!D2</f>
        <v>200</v>
      </c>
      <c r="K6" s="17">
        <f>Dados!J2</f>
        <v>96.676153846153838</v>
      </c>
      <c r="L6" s="17">
        <f>K6/J6*100</f>
        <v>48.338076923076919</v>
      </c>
      <c r="M6" s="17">
        <f t="shared" ref="M6:M21" si="2">$M$3*L6/100</f>
        <v>4.8338076923076922</v>
      </c>
      <c r="N6" s="18">
        <f>E6+I6+M6</f>
        <v>64.028437932692313</v>
      </c>
    </row>
    <row r="7" spans="1:14" s="5" customFormat="1" x14ac:dyDescent="0.25">
      <c r="A7" s="51">
        <v>2</v>
      </c>
      <c r="B7" s="6">
        <f>Metas!B3</f>
        <v>600000</v>
      </c>
      <c r="C7" s="9">
        <f>Dados!H3</f>
        <v>426271.13999999996</v>
      </c>
      <c r="D7" s="9">
        <f t="shared" ref="D7:D21" si="3">C7/B7*100</f>
        <v>71.045189999999991</v>
      </c>
      <c r="E7" s="9">
        <f t="shared" si="0"/>
        <v>53.283892499999993</v>
      </c>
      <c r="F7" s="15">
        <f>Metas!C3</f>
        <v>2</v>
      </c>
      <c r="G7" s="16">
        <f>Dados!I3</f>
        <v>1.3053846153846154</v>
      </c>
      <c r="H7" s="16">
        <f t="shared" ref="H7:H21" si="4">G7/F7*100</f>
        <v>65.269230769230774</v>
      </c>
      <c r="I7" s="16">
        <f t="shared" si="1"/>
        <v>9.7903846153846175</v>
      </c>
      <c r="J7" s="17">
        <f>Metas!D3</f>
        <v>200</v>
      </c>
      <c r="K7" s="17">
        <f>Dados!J3</f>
        <v>110.12923076923077</v>
      </c>
      <c r="L7" s="17">
        <f t="shared" ref="L7:L21" si="5">K7/J7*100</f>
        <v>55.064615384615387</v>
      </c>
      <c r="M7" s="17">
        <f t="shared" si="2"/>
        <v>5.5064615384615392</v>
      </c>
      <c r="N7" s="18">
        <f t="shared" ref="N7:N20" si="6">E7+I7+M7</f>
        <v>68.580738653846154</v>
      </c>
    </row>
    <row r="8" spans="1:14" s="5" customFormat="1" x14ac:dyDescent="0.25">
      <c r="A8" s="51">
        <v>3</v>
      </c>
      <c r="B8" s="6">
        <f>Metas!B4</f>
        <v>300000</v>
      </c>
      <c r="C8" s="9">
        <f>Dados!H4</f>
        <v>270345.68</v>
      </c>
      <c r="D8" s="9">
        <f t="shared" si="3"/>
        <v>90.115226666666658</v>
      </c>
      <c r="E8" s="9">
        <f t="shared" si="0"/>
        <v>67.58641999999999</v>
      </c>
      <c r="F8" s="15">
        <f>Metas!C4</f>
        <v>2</v>
      </c>
      <c r="G8" s="16">
        <f>Dados!I4</f>
        <v>1.26</v>
      </c>
      <c r="H8" s="16">
        <f t="shared" si="4"/>
        <v>63</v>
      </c>
      <c r="I8" s="16">
        <f t="shared" si="1"/>
        <v>9.4499999999999993</v>
      </c>
      <c r="J8" s="17">
        <f>Metas!D4</f>
        <v>200</v>
      </c>
      <c r="K8" s="17">
        <f>Dados!J4</f>
        <v>109.25692307692309</v>
      </c>
      <c r="L8" s="17">
        <f t="shared" si="5"/>
        <v>54.628461538461551</v>
      </c>
      <c r="M8" s="17">
        <f t="shared" si="2"/>
        <v>5.4628461538461552</v>
      </c>
      <c r="N8" s="18">
        <f t="shared" si="6"/>
        <v>82.49926615384615</v>
      </c>
    </row>
    <row r="9" spans="1:14" s="5" customFormat="1" x14ac:dyDescent="0.25">
      <c r="A9" s="51">
        <v>4</v>
      </c>
      <c r="B9" s="6">
        <f>Metas!B5</f>
        <v>200000</v>
      </c>
      <c r="C9" s="9">
        <f>Dados!H5</f>
        <v>152992.50999999998</v>
      </c>
      <c r="D9" s="9">
        <f t="shared" si="3"/>
        <v>76.496254999999991</v>
      </c>
      <c r="E9" s="9">
        <f t="shared" si="0"/>
        <v>57.372191249999993</v>
      </c>
      <c r="F9" s="15">
        <f>Metas!C5</f>
        <v>2</v>
      </c>
      <c r="G9" s="16">
        <f>Dados!I5</f>
        <v>1.3581818181818184</v>
      </c>
      <c r="H9" s="16">
        <f t="shared" si="4"/>
        <v>67.909090909090921</v>
      </c>
      <c r="I9" s="16">
        <f t="shared" si="1"/>
        <v>10.186363636363639</v>
      </c>
      <c r="J9" s="17">
        <f>Metas!D5</f>
        <v>200</v>
      </c>
      <c r="K9" s="17">
        <f>Dados!J5</f>
        <v>104.64181818181818</v>
      </c>
      <c r="L9" s="17">
        <f t="shared" si="5"/>
        <v>52.320909090909097</v>
      </c>
      <c r="M9" s="17">
        <f t="shared" si="2"/>
        <v>5.2320909090909096</v>
      </c>
      <c r="N9" s="18">
        <f t="shared" si="6"/>
        <v>72.790645795454552</v>
      </c>
    </row>
    <row r="10" spans="1:14" s="5" customFormat="1" x14ac:dyDescent="0.25">
      <c r="A10" s="51">
        <v>5</v>
      </c>
      <c r="B10" s="6">
        <f>Metas!B6</f>
        <v>250000</v>
      </c>
      <c r="C10" s="9">
        <f>Dados!H6</f>
        <v>188080.36000000002</v>
      </c>
      <c r="D10" s="9">
        <f t="shared" si="3"/>
        <v>75.232144000000005</v>
      </c>
      <c r="E10" s="9">
        <f t="shared" si="0"/>
        <v>56.424108000000004</v>
      </c>
      <c r="F10" s="15">
        <f>Metas!C6</f>
        <v>2</v>
      </c>
      <c r="G10" s="16">
        <f>Dados!I6</f>
        <v>1.2029999999999998</v>
      </c>
      <c r="H10" s="16">
        <f t="shared" si="4"/>
        <v>60.149999999999991</v>
      </c>
      <c r="I10" s="16">
        <f t="shared" si="1"/>
        <v>9.0224999999999991</v>
      </c>
      <c r="J10" s="17">
        <f>Metas!D6</f>
        <v>200</v>
      </c>
      <c r="K10" s="17">
        <f>Dados!J6</f>
        <v>82.309999999999988</v>
      </c>
      <c r="L10" s="17">
        <f t="shared" si="5"/>
        <v>41.154999999999994</v>
      </c>
      <c r="M10" s="17">
        <f t="shared" si="2"/>
        <v>4.1154999999999999</v>
      </c>
      <c r="N10" s="18">
        <f t="shared" si="6"/>
        <v>69.562107999999995</v>
      </c>
    </row>
    <row r="11" spans="1:14" s="5" customFormat="1" x14ac:dyDescent="0.25">
      <c r="A11" s="51">
        <v>6</v>
      </c>
      <c r="B11" s="6">
        <f>Metas!B7</f>
        <v>250000</v>
      </c>
      <c r="C11" s="9">
        <f>Dados!H7</f>
        <v>192726.56999999998</v>
      </c>
      <c r="D11" s="9">
        <f t="shared" si="3"/>
        <v>77.090627999999995</v>
      </c>
      <c r="E11" s="9">
        <f t="shared" si="0"/>
        <v>57.817971</v>
      </c>
      <c r="F11" s="15">
        <f>Metas!C7</f>
        <v>2</v>
      </c>
      <c r="G11" s="16">
        <f>Dados!I7</f>
        <v>1.3719999999999999</v>
      </c>
      <c r="H11" s="16">
        <f t="shared" si="4"/>
        <v>68.599999999999994</v>
      </c>
      <c r="I11" s="16">
        <f t="shared" si="1"/>
        <v>10.29</v>
      </c>
      <c r="J11" s="17">
        <f>Metas!D7</f>
        <v>200</v>
      </c>
      <c r="K11" s="17">
        <f>Dados!J7</f>
        <v>78.992999999999995</v>
      </c>
      <c r="L11" s="17">
        <f t="shared" si="5"/>
        <v>39.496499999999997</v>
      </c>
      <c r="M11" s="17">
        <f t="shared" si="2"/>
        <v>3.9496499999999997</v>
      </c>
      <c r="N11" s="18">
        <f t="shared" si="6"/>
        <v>72.057620999999997</v>
      </c>
    </row>
    <row r="12" spans="1:14" s="5" customFormat="1" x14ac:dyDescent="0.25">
      <c r="A12" s="51">
        <v>7</v>
      </c>
      <c r="B12" s="6">
        <f>Metas!B8</f>
        <v>450000</v>
      </c>
      <c r="C12" s="9">
        <f>Dados!H8</f>
        <v>379094.95</v>
      </c>
      <c r="D12" s="9">
        <f t="shared" si="3"/>
        <v>84.243322222222233</v>
      </c>
      <c r="E12" s="9">
        <f t="shared" si="0"/>
        <v>63.182491666666671</v>
      </c>
      <c r="F12" s="15">
        <f>Metas!C8</f>
        <v>2</v>
      </c>
      <c r="G12" s="16">
        <f>Dados!I8</f>
        <v>1.5353846153846153</v>
      </c>
      <c r="H12" s="16">
        <f t="shared" si="4"/>
        <v>76.769230769230774</v>
      </c>
      <c r="I12" s="16">
        <f t="shared" si="1"/>
        <v>11.515384615384617</v>
      </c>
      <c r="J12" s="17">
        <f>Metas!D8</f>
        <v>200</v>
      </c>
      <c r="K12" s="17">
        <f>Dados!J8</f>
        <v>133.70923076923074</v>
      </c>
      <c r="L12" s="17">
        <f t="shared" si="5"/>
        <v>66.854615384615371</v>
      </c>
      <c r="M12" s="17">
        <f t="shared" si="2"/>
        <v>6.6854615384615377</v>
      </c>
      <c r="N12" s="18">
        <f t="shared" si="6"/>
        <v>81.383337820512821</v>
      </c>
    </row>
    <row r="13" spans="1:14" s="5" customFormat="1" x14ac:dyDescent="0.25">
      <c r="A13" s="51">
        <v>8</v>
      </c>
      <c r="B13" s="6">
        <f>Metas!B9</f>
        <v>450000</v>
      </c>
      <c r="C13" s="9">
        <f>Dados!H9</f>
        <v>357621.19</v>
      </c>
      <c r="D13" s="9">
        <f t="shared" si="3"/>
        <v>79.471375555555554</v>
      </c>
      <c r="E13" s="9">
        <f t="shared" si="0"/>
        <v>59.603531666666669</v>
      </c>
      <c r="F13" s="15">
        <f>Metas!C9</f>
        <v>2</v>
      </c>
      <c r="G13" s="16">
        <f>Dados!I9</f>
        <v>1.5969230769230767</v>
      </c>
      <c r="H13" s="16">
        <f t="shared" si="4"/>
        <v>79.84615384615384</v>
      </c>
      <c r="I13" s="16">
        <f t="shared" si="1"/>
        <v>11.976923076923077</v>
      </c>
      <c r="J13" s="17">
        <f>Metas!D9</f>
        <v>200</v>
      </c>
      <c r="K13" s="17">
        <f>Dados!J9</f>
        <v>107.76384615384617</v>
      </c>
      <c r="L13" s="17">
        <f t="shared" si="5"/>
        <v>53.881923076923087</v>
      </c>
      <c r="M13" s="17">
        <f t="shared" si="2"/>
        <v>5.3881923076923091</v>
      </c>
      <c r="N13" s="18">
        <f t="shared" si="6"/>
        <v>76.968647051282048</v>
      </c>
    </row>
    <row r="14" spans="1:14" s="5" customFormat="1" x14ac:dyDescent="0.25">
      <c r="A14" s="51">
        <v>9</v>
      </c>
      <c r="B14" s="6">
        <f>Metas!B10</f>
        <v>200000</v>
      </c>
      <c r="C14" s="9">
        <f>Dados!H10</f>
        <v>138074.41999999998</v>
      </c>
      <c r="D14" s="9">
        <f t="shared" si="3"/>
        <v>69.037209999999988</v>
      </c>
      <c r="E14" s="9">
        <f t="shared" si="0"/>
        <v>51.777907499999991</v>
      </c>
      <c r="F14" s="15">
        <f>Metas!C10</f>
        <v>2</v>
      </c>
      <c r="G14" s="16">
        <f>Dados!I10</f>
        <v>1.5014285714285713</v>
      </c>
      <c r="H14" s="16">
        <f t="shared" si="4"/>
        <v>75.071428571428569</v>
      </c>
      <c r="I14" s="16">
        <f t="shared" si="1"/>
        <v>11.260714285714284</v>
      </c>
      <c r="J14" s="17">
        <f>Metas!D10</f>
        <v>200</v>
      </c>
      <c r="K14" s="17">
        <f>Dados!J10</f>
        <v>102.84285714285713</v>
      </c>
      <c r="L14" s="17">
        <f t="shared" si="5"/>
        <v>51.421428571428564</v>
      </c>
      <c r="M14" s="17">
        <f t="shared" si="2"/>
        <v>5.1421428571428569</v>
      </c>
      <c r="N14" s="18">
        <f t="shared" si="6"/>
        <v>68.180764642857127</v>
      </c>
    </row>
    <row r="15" spans="1:14" s="5" customFormat="1" x14ac:dyDescent="0.25">
      <c r="A15" s="51">
        <v>11</v>
      </c>
      <c r="B15" s="6">
        <f>Metas!B11</f>
        <v>250000</v>
      </c>
      <c r="C15" s="9">
        <f>Dados!H11</f>
        <v>256380.31</v>
      </c>
      <c r="D15" s="9">
        <f t="shared" si="3"/>
        <v>102.55212400000001</v>
      </c>
      <c r="E15" s="9">
        <f t="shared" si="0"/>
        <v>76.914093000000008</v>
      </c>
      <c r="F15" s="15">
        <f>Metas!C11</f>
        <v>2</v>
      </c>
      <c r="G15" s="16">
        <f>Dados!I11</f>
        <v>1.770909090909091</v>
      </c>
      <c r="H15" s="16">
        <f t="shared" si="4"/>
        <v>88.545454545454547</v>
      </c>
      <c r="I15" s="16">
        <f t="shared" si="1"/>
        <v>13.281818181818183</v>
      </c>
      <c r="J15" s="17">
        <f>Metas!D11</f>
        <v>200</v>
      </c>
      <c r="K15" s="17">
        <f>Dados!J11</f>
        <v>157.36818181818182</v>
      </c>
      <c r="L15" s="17">
        <f t="shared" si="5"/>
        <v>78.684090909090912</v>
      </c>
      <c r="M15" s="17">
        <f t="shared" si="2"/>
        <v>7.8684090909090916</v>
      </c>
      <c r="N15" s="18">
        <f t="shared" si="6"/>
        <v>98.064320272727286</v>
      </c>
    </row>
    <row r="16" spans="1:14" s="5" customFormat="1" x14ac:dyDescent="0.25">
      <c r="A16" s="51">
        <v>12</v>
      </c>
      <c r="B16" s="6">
        <f>Metas!B12</f>
        <v>300000</v>
      </c>
      <c r="C16" s="9">
        <f>Dados!H12</f>
        <v>241790.53</v>
      </c>
      <c r="D16" s="9">
        <f t="shared" si="3"/>
        <v>80.596843333333339</v>
      </c>
      <c r="E16" s="9">
        <f t="shared" si="0"/>
        <v>60.447632500000012</v>
      </c>
      <c r="F16" s="15">
        <f>Metas!C12</f>
        <v>2</v>
      </c>
      <c r="G16" s="16">
        <f>Dados!I12</f>
        <v>1.4725000000000001</v>
      </c>
      <c r="H16" s="16">
        <f t="shared" si="4"/>
        <v>73.625</v>
      </c>
      <c r="I16" s="16">
        <f t="shared" si="1"/>
        <v>11.043749999999999</v>
      </c>
      <c r="J16" s="17">
        <f>Metas!D12</f>
        <v>200</v>
      </c>
      <c r="K16" s="17">
        <f>Dados!J12</f>
        <v>81.267499999999998</v>
      </c>
      <c r="L16" s="17">
        <f t="shared" si="5"/>
        <v>40.633749999999999</v>
      </c>
      <c r="M16" s="17">
        <f t="shared" si="2"/>
        <v>4.0633749999999997</v>
      </c>
      <c r="N16" s="18">
        <f t="shared" si="6"/>
        <v>75.554757500000008</v>
      </c>
    </row>
    <row r="17" spans="1:15" s="5" customFormat="1" x14ac:dyDescent="0.25">
      <c r="A17" s="51">
        <v>13</v>
      </c>
      <c r="B17" s="6">
        <f>Metas!B13</f>
        <v>250000</v>
      </c>
      <c r="C17" s="9">
        <f>Dados!H13</f>
        <v>175656.03999999998</v>
      </c>
      <c r="D17" s="9">
        <f t="shared" si="3"/>
        <v>70.262415999999988</v>
      </c>
      <c r="E17" s="9">
        <f t="shared" si="0"/>
        <v>52.696811999999994</v>
      </c>
      <c r="F17" s="15">
        <f>Metas!C13</f>
        <v>2</v>
      </c>
      <c r="G17" s="16">
        <f>Dados!I13</f>
        <v>1.3772727272727274</v>
      </c>
      <c r="H17" s="16">
        <f t="shared" si="4"/>
        <v>68.863636363636374</v>
      </c>
      <c r="I17" s="16">
        <f t="shared" si="1"/>
        <v>10.329545454545455</v>
      </c>
      <c r="J17" s="17">
        <f>Metas!D13</f>
        <v>200</v>
      </c>
      <c r="K17" s="17">
        <f>Dados!J13</f>
        <v>99.197272727272733</v>
      </c>
      <c r="L17" s="17">
        <f t="shared" si="5"/>
        <v>49.598636363636366</v>
      </c>
      <c r="M17" s="17">
        <f t="shared" si="2"/>
        <v>4.9598636363636368</v>
      </c>
      <c r="N17" s="18">
        <f t="shared" si="6"/>
        <v>67.986221090909083</v>
      </c>
    </row>
    <row r="18" spans="1:15" s="5" customFormat="1" x14ac:dyDescent="0.25">
      <c r="A18" s="51">
        <v>14</v>
      </c>
      <c r="B18" s="6">
        <f>Metas!B14</f>
        <v>300000</v>
      </c>
      <c r="C18" s="9">
        <f>Dados!H14</f>
        <v>242064.65</v>
      </c>
      <c r="D18" s="9">
        <f t="shared" si="3"/>
        <v>80.688216666666662</v>
      </c>
      <c r="E18" s="9">
        <f t="shared" si="0"/>
        <v>60.5161625</v>
      </c>
      <c r="F18" s="15">
        <f>Metas!C14</f>
        <v>2</v>
      </c>
      <c r="G18" s="16">
        <f>Dados!I14</f>
        <v>1.345</v>
      </c>
      <c r="H18" s="16">
        <f t="shared" si="4"/>
        <v>67.25</v>
      </c>
      <c r="I18" s="16">
        <f t="shared" si="1"/>
        <v>10.0875</v>
      </c>
      <c r="J18" s="17">
        <f>Metas!D14</f>
        <v>200</v>
      </c>
      <c r="K18" s="17">
        <f>Dados!J14</f>
        <v>118.75899999999999</v>
      </c>
      <c r="L18" s="17">
        <f t="shared" si="5"/>
        <v>59.379499999999993</v>
      </c>
      <c r="M18" s="17">
        <f t="shared" si="2"/>
        <v>5.9379499999999998</v>
      </c>
      <c r="N18" s="18">
        <f t="shared" si="6"/>
        <v>76.541612499999999</v>
      </c>
    </row>
    <row r="19" spans="1:15" s="5" customFormat="1" x14ac:dyDescent="0.25">
      <c r="A19" s="51">
        <v>100</v>
      </c>
      <c r="B19" s="6">
        <f>Metas!B15</f>
        <v>400000</v>
      </c>
      <c r="C19" s="9">
        <f>Dados!H15</f>
        <v>277102.2</v>
      </c>
      <c r="D19" s="9">
        <f t="shared" si="3"/>
        <v>69.27555000000001</v>
      </c>
      <c r="E19" s="9">
        <f t="shared" si="0"/>
        <v>51.956662500000014</v>
      </c>
      <c r="F19" s="15">
        <f>Metas!C15</f>
        <v>2</v>
      </c>
      <c r="G19" s="16">
        <f>Dados!I15</f>
        <v>1.8585714285714288</v>
      </c>
      <c r="H19" s="16">
        <f t="shared" si="4"/>
        <v>92.928571428571445</v>
      </c>
      <c r="I19" s="16">
        <f t="shared" si="1"/>
        <v>13.939285714285715</v>
      </c>
      <c r="J19" s="17">
        <f>Metas!D15</f>
        <v>200</v>
      </c>
      <c r="K19" s="17">
        <f>Dados!J15</f>
        <v>469.2557142857143</v>
      </c>
      <c r="L19" s="17">
        <f t="shared" si="5"/>
        <v>234.62785714285715</v>
      </c>
      <c r="M19" s="17">
        <f t="shared" si="2"/>
        <v>23.462785714285715</v>
      </c>
      <c r="N19" s="18">
        <f t="shared" si="6"/>
        <v>89.358733928571439</v>
      </c>
    </row>
    <row r="20" spans="1:15" s="5" customFormat="1" x14ac:dyDescent="0.25">
      <c r="A20" s="51">
        <v>200</v>
      </c>
      <c r="B20" s="6">
        <f>Metas!B16</f>
        <v>40000</v>
      </c>
      <c r="C20" s="9">
        <f>Dados!H16</f>
        <v>15933.619999999999</v>
      </c>
      <c r="D20" s="9">
        <f t="shared" si="3"/>
        <v>39.834049999999998</v>
      </c>
      <c r="E20" s="9">
        <f t="shared" si="0"/>
        <v>29.8755375</v>
      </c>
      <c r="F20" s="15">
        <f>Metas!C16</f>
        <v>2</v>
      </c>
      <c r="G20" s="16">
        <f>Dados!I16</f>
        <v>1.665</v>
      </c>
      <c r="H20" s="16">
        <f t="shared" si="4"/>
        <v>83.25</v>
      </c>
      <c r="I20" s="16">
        <f t="shared" si="1"/>
        <v>12.487500000000001</v>
      </c>
      <c r="J20" s="17">
        <f>Metas!D16</f>
        <v>200</v>
      </c>
      <c r="K20" s="17">
        <f>Dados!J16</f>
        <v>247.28666666666666</v>
      </c>
      <c r="L20" s="17">
        <f t="shared" si="5"/>
        <v>123.64333333333333</v>
      </c>
      <c r="M20" s="17">
        <f t="shared" si="2"/>
        <v>12.364333333333335</v>
      </c>
      <c r="N20" s="18">
        <f t="shared" si="6"/>
        <v>54.727370833333339</v>
      </c>
    </row>
    <row r="21" spans="1:15" s="8" customFormat="1" ht="15.75" thickBot="1" x14ac:dyDescent="0.3">
      <c r="A21" s="52" t="s">
        <v>19</v>
      </c>
      <c r="B21" s="10">
        <f>SUM(B6:B20)</f>
        <v>4640000</v>
      </c>
      <c r="C21" s="10">
        <f>SUM(C6:C20)</f>
        <v>3575623.48</v>
      </c>
      <c r="D21" s="10">
        <f t="shared" si="3"/>
        <v>77.060850862068961</v>
      </c>
      <c r="E21" s="10">
        <f t="shared" si="0"/>
        <v>57.795638146551717</v>
      </c>
      <c r="F21" s="11">
        <f>AVERAGE(F6:F20)</f>
        <v>2</v>
      </c>
      <c r="G21" s="12">
        <f>AVERAGE(G6:G20)</f>
        <v>1.4651293706293704</v>
      </c>
      <c r="H21" s="12">
        <f t="shared" si="4"/>
        <v>73.256468531468528</v>
      </c>
      <c r="I21" s="12">
        <f>AVERAGE(I6:I20)</f>
        <v>10.98847027972028</v>
      </c>
      <c r="J21" s="13">
        <f>AVERAGE(J6:J20)</f>
        <v>200</v>
      </c>
      <c r="K21" s="13">
        <f>AVERAGE(K6:K20)</f>
        <v>139.96382636252639</v>
      </c>
      <c r="L21" s="13">
        <f t="shared" si="5"/>
        <v>69.981913181263195</v>
      </c>
      <c r="M21" s="13">
        <f t="shared" si="2"/>
        <v>6.9981913181263193</v>
      </c>
      <c r="N21" s="14">
        <f>AVERAGE(N6:N20)</f>
        <v>74.552305545068819</v>
      </c>
      <c r="O21" s="7"/>
    </row>
  </sheetData>
  <mergeCells count="14">
    <mergeCell ref="A2:A5"/>
    <mergeCell ref="B2:E2"/>
    <mergeCell ref="F2:I2"/>
    <mergeCell ref="J2:M2"/>
    <mergeCell ref="N2:N5"/>
    <mergeCell ref="J3:J5"/>
    <mergeCell ref="F3:F5"/>
    <mergeCell ref="C3:D3"/>
    <mergeCell ref="B3:B5"/>
    <mergeCell ref="K3:L3"/>
    <mergeCell ref="G3:H3"/>
    <mergeCell ref="C4:E4"/>
    <mergeCell ref="G4:I4"/>
    <mergeCell ref="K4:M4"/>
  </mergeCells>
  <pageMargins left="0.511811024" right="0.511811024" top="0.78740157499999996" bottom="0.78740157499999996" header="0.31496062000000002" footer="0.31496062000000002"/>
  <pageSetup paperSize="327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5C448-1CBA-469C-BF83-399944F8D951}">
  <dimension ref="A1:N300"/>
  <sheetViews>
    <sheetView workbookViewId="0">
      <selection activeCell="A7" sqref="A7:A237"/>
    </sheetView>
  </sheetViews>
  <sheetFormatPr defaultRowHeight="15" x14ac:dyDescent="0.25"/>
  <cols>
    <col min="1" max="1" width="9.140625" style="65"/>
    <col min="2" max="2" width="12.7109375" style="66" customWidth="1"/>
    <col min="3" max="3" width="14.28515625" style="69" customWidth="1"/>
    <col min="4" max="5" width="9.140625" style="69"/>
    <col min="6" max="6" width="9.5703125" style="67" bestFit="1" customWidth="1"/>
    <col min="7" max="9" width="9.140625" style="67"/>
    <col min="10" max="13" width="9.140625" style="68"/>
    <col min="14" max="14" width="14.85546875" style="70" customWidth="1"/>
  </cols>
  <sheetData>
    <row r="1" spans="1:14" s="71" customFormat="1" x14ac:dyDescent="0.25">
      <c r="A1" s="53"/>
      <c r="B1" s="54" t="s">
        <v>13</v>
      </c>
      <c r="C1" s="55">
        <v>43101</v>
      </c>
      <c r="D1" s="54"/>
      <c r="E1" s="54"/>
      <c r="F1" s="56"/>
      <c r="G1" s="54"/>
      <c r="H1" s="54"/>
      <c r="I1" s="54"/>
      <c r="J1" s="54"/>
      <c r="K1" s="54"/>
      <c r="L1" s="54"/>
      <c r="M1" s="54"/>
      <c r="N1" s="54"/>
    </row>
    <row r="2" spans="1:14" x14ac:dyDescent="0.25">
      <c r="A2" s="57" t="s">
        <v>20</v>
      </c>
      <c r="B2" s="58" t="s">
        <v>4</v>
      </c>
      <c r="C2" s="58"/>
      <c r="D2" s="58"/>
      <c r="E2" s="58"/>
      <c r="F2" s="59" t="s">
        <v>5</v>
      </c>
      <c r="G2" s="59"/>
      <c r="H2" s="59"/>
      <c r="I2" s="59"/>
      <c r="J2" s="60" t="s">
        <v>6</v>
      </c>
      <c r="K2" s="60"/>
      <c r="L2" s="60"/>
      <c r="M2" s="60"/>
      <c r="N2" s="61" t="s">
        <v>3</v>
      </c>
    </row>
    <row r="3" spans="1:14" x14ac:dyDescent="0.25">
      <c r="A3" s="57"/>
      <c r="B3" s="36" t="s">
        <v>2</v>
      </c>
      <c r="C3" s="62" t="s">
        <v>12</v>
      </c>
      <c r="D3" s="62"/>
      <c r="E3" s="9">
        <v>75</v>
      </c>
      <c r="F3" s="33" t="s">
        <v>2</v>
      </c>
      <c r="G3" s="39" t="s">
        <v>12</v>
      </c>
      <c r="H3" s="39"/>
      <c r="I3" s="16">
        <v>15</v>
      </c>
      <c r="J3" s="32" t="s">
        <v>2</v>
      </c>
      <c r="K3" s="37" t="s">
        <v>12</v>
      </c>
      <c r="L3" s="37"/>
      <c r="M3" s="17">
        <v>10</v>
      </c>
      <c r="N3" s="61"/>
    </row>
    <row r="4" spans="1:14" x14ac:dyDescent="0.25">
      <c r="A4" s="57"/>
      <c r="B4" s="36"/>
      <c r="C4" s="41" t="s">
        <v>0</v>
      </c>
      <c r="D4" s="41"/>
      <c r="E4" s="41"/>
      <c r="F4" s="33"/>
      <c r="G4" s="42" t="s">
        <v>0</v>
      </c>
      <c r="H4" s="42"/>
      <c r="I4" s="42"/>
      <c r="J4" s="32"/>
      <c r="K4" s="43" t="s">
        <v>0</v>
      </c>
      <c r="L4" s="43"/>
      <c r="M4" s="43"/>
      <c r="N4" s="61"/>
    </row>
    <row r="5" spans="1:14" x14ac:dyDescent="0.25">
      <c r="A5" s="57"/>
      <c r="B5" s="36"/>
      <c r="C5" s="24" t="s">
        <v>8</v>
      </c>
      <c r="D5" s="24" t="s">
        <v>7</v>
      </c>
      <c r="E5" s="24" t="s">
        <v>1</v>
      </c>
      <c r="F5" s="33"/>
      <c r="G5" s="25" t="s">
        <v>9</v>
      </c>
      <c r="H5" s="25" t="s">
        <v>7</v>
      </c>
      <c r="I5" s="25" t="s">
        <v>1</v>
      </c>
      <c r="J5" s="32"/>
      <c r="K5" s="26" t="s">
        <v>8</v>
      </c>
      <c r="L5" s="26" t="s">
        <v>7</v>
      </c>
      <c r="M5" s="26" t="s">
        <v>1</v>
      </c>
      <c r="N5" s="61"/>
    </row>
    <row r="6" spans="1:14" x14ac:dyDescent="0.25">
      <c r="A6" s="63" t="s">
        <v>21</v>
      </c>
      <c r="B6" s="66">
        <f ca="1">SUMIF(Metas!$A$19:$A$1000,'Análise dos Vendedores'!A6,Metas!$B$19:$B$100)</f>
        <v>0</v>
      </c>
      <c r="C6" s="66">
        <f>SUMIF(Dados!$L$2:$L$1000,'Análise dos Vendedores'!A6,Dados!$M$2:$M$1000)</f>
        <v>0</v>
      </c>
      <c r="D6" s="24" t="e">
        <f ca="1">C6/B6*100</f>
        <v>#DIV/0!</v>
      </c>
      <c r="E6" s="24" t="e">
        <f ca="1">D6*$E$3/100</f>
        <v>#DIV/0!</v>
      </c>
      <c r="F6" s="20">
        <f ca="1">SUMIF(Metas!$A$19:$A$1000,'Análise dos Vendedores'!A6,Metas!$C$19:$C$100)</f>
        <v>0</v>
      </c>
      <c r="G6" s="25" t="e">
        <f>AVERAGEIF(Dados!$L$2:$L$1000,'Análise dos Vendedores'!A6,Dados!$N$2:$N$1000)</f>
        <v>#DIV/0!</v>
      </c>
      <c r="H6" s="25" t="e">
        <f ca="1">G6/F6*100</f>
        <v>#DIV/0!</v>
      </c>
      <c r="I6" s="25" t="e">
        <f ca="1">H6*$I$3/100</f>
        <v>#DIV/0!</v>
      </c>
      <c r="J6" s="22">
        <f ca="1">SUMIF(Metas!$A$19:$A$1000,'Análise dos Vendedores'!A6,Metas!$D$19:$D$100)</f>
        <v>0</v>
      </c>
      <c r="K6" s="26" t="e">
        <f>AVERAGEIF(Dados!$L$2:$L$1000,'Análise dos Vendedores'!A6,Dados!$O$2:$O$1000)</f>
        <v>#DIV/0!</v>
      </c>
      <c r="L6" s="26" t="e">
        <f ca="1">K6/J6*100</f>
        <v>#DIV/0!</v>
      </c>
      <c r="M6" s="26" t="e">
        <f ca="1">L6*$M$3/100</f>
        <v>#DIV/0!</v>
      </c>
      <c r="N6" s="64" t="e">
        <f ca="1">E6+I6+M6</f>
        <v>#DIV/0!</v>
      </c>
    </row>
    <row r="7" spans="1:14" x14ac:dyDescent="0.25">
      <c r="A7"/>
      <c r="B7" s="66">
        <f ca="1">SUMIF(Metas!$A$19:$A$1000,'Análise dos Vendedores'!A7,Metas!$B$19:$B$100)</f>
        <v>0</v>
      </c>
      <c r="C7" s="66">
        <f>SUMIF(Dados!$L$2:$L$1000,'Análise dos Vendedores'!A7,Dados!$M$2:$M$1000)</f>
        <v>0</v>
      </c>
      <c r="D7" s="24" t="e">
        <f t="shared" ref="D7:D70" ca="1" si="0">C7/B7*100</f>
        <v>#DIV/0!</v>
      </c>
      <c r="E7" s="24" t="e">
        <f t="shared" ref="E7:E70" ca="1" si="1">D7*$E$3/100</f>
        <v>#DIV/0!</v>
      </c>
      <c r="F7" s="20">
        <f ca="1">SUMIF(Metas!$A$19:$A$1000,'Análise dos Vendedores'!A7,Metas!$C$19:$C$100)</f>
        <v>0</v>
      </c>
      <c r="G7" s="25" t="e">
        <f>AVERAGEIF(Dados!$L$2:$L$1000,'Análise dos Vendedores'!A7,Dados!$N$2:$N$1000)</f>
        <v>#DIV/0!</v>
      </c>
      <c r="H7" s="25" t="e">
        <f t="shared" ref="H7:H70" ca="1" si="2">G7/F7*100</f>
        <v>#DIV/0!</v>
      </c>
      <c r="I7" s="25" t="e">
        <f t="shared" ref="I7:I70" ca="1" si="3">H7*$I$3/100</f>
        <v>#DIV/0!</v>
      </c>
      <c r="J7" s="22">
        <f ca="1">SUMIF(Metas!$A$19:$A$1000,'Análise dos Vendedores'!A7,Metas!$D$19:$D$100)</f>
        <v>0</v>
      </c>
      <c r="K7" s="26" t="e">
        <f>AVERAGEIF(Dados!$L$2:$L$1000,'Análise dos Vendedores'!A7,Dados!$O$2:$O$1000)</f>
        <v>#DIV/0!</v>
      </c>
      <c r="L7" s="26" t="e">
        <f t="shared" ref="L7:L70" ca="1" si="4">K7/J7*100</f>
        <v>#DIV/0!</v>
      </c>
      <c r="M7" s="26" t="e">
        <f t="shared" ref="M7:M70" ca="1" si="5">L7*$M$3/100</f>
        <v>#DIV/0!</v>
      </c>
      <c r="N7" s="64" t="e">
        <f t="shared" ref="N7:N70" ca="1" si="6">E7+I7+M7</f>
        <v>#DIV/0!</v>
      </c>
    </row>
    <row r="8" spans="1:14" x14ac:dyDescent="0.25">
      <c r="A8"/>
      <c r="B8" s="66">
        <f ca="1">SUMIF(Metas!$A$19:$A$1000,'Análise dos Vendedores'!A8,Metas!$B$19:$B$100)</f>
        <v>0</v>
      </c>
      <c r="C8" s="66">
        <f>SUMIF(Dados!$L$2:$L$1000,'Análise dos Vendedores'!A8,Dados!$M$2:$M$1000)</f>
        <v>0</v>
      </c>
      <c r="D8" s="24" t="e">
        <f t="shared" ca="1" si="0"/>
        <v>#DIV/0!</v>
      </c>
      <c r="E8" s="24" t="e">
        <f t="shared" ca="1" si="1"/>
        <v>#DIV/0!</v>
      </c>
      <c r="F8" s="20">
        <f ca="1">SUMIF(Metas!$A$19:$A$1000,'Análise dos Vendedores'!A8,Metas!$C$19:$C$100)</f>
        <v>0</v>
      </c>
      <c r="G8" s="25" t="e">
        <f>AVERAGEIF(Dados!$L$2:$L$1000,'Análise dos Vendedores'!A8,Dados!$N$2:$N$1000)</f>
        <v>#DIV/0!</v>
      </c>
      <c r="H8" s="25" t="e">
        <f t="shared" ca="1" si="2"/>
        <v>#DIV/0!</v>
      </c>
      <c r="I8" s="25" t="e">
        <f t="shared" ca="1" si="3"/>
        <v>#DIV/0!</v>
      </c>
      <c r="J8" s="22">
        <f ca="1">SUMIF(Metas!$A$19:$A$1000,'Análise dos Vendedores'!A8,Metas!$D$19:$D$100)</f>
        <v>0</v>
      </c>
      <c r="K8" s="26" t="e">
        <f>AVERAGEIF(Dados!$L$2:$L$1000,'Análise dos Vendedores'!A8,Dados!$O$2:$O$1000)</f>
        <v>#DIV/0!</v>
      </c>
      <c r="L8" s="26" t="e">
        <f t="shared" ca="1" si="4"/>
        <v>#DIV/0!</v>
      </c>
      <c r="M8" s="26" t="e">
        <f t="shared" ca="1" si="5"/>
        <v>#DIV/0!</v>
      </c>
      <c r="N8" s="64" t="e">
        <f t="shared" ca="1" si="6"/>
        <v>#DIV/0!</v>
      </c>
    </row>
    <row r="9" spans="1:14" x14ac:dyDescent="0.25">
      <c r="A9"/>
      <c r="B9" s="66">
        <f ca="1">SUMIF(Metas!$A$19:$A$1000,'Análise dos Vendedores'!A9,Metas!$B$19:$B$100)</f>
        <v>0</v>
      </c>
      <c r="C9" s="66">
        <f>SUMIF(Dados!$L$2:$L$1000,'Análise dos Vendedores'!A9,Dados!$M$2:$M$1000)</f>
        <v>0</v>
      </c>
      <c r="D9" s="24" t="e">
        <f t="shared" ca="1" si="0"/>
        <v>#DIV/0!</v>
      </c>
      <c r="E9" s="24" t="e">
        <f t="shared" ca="1" si="1"/>
        <v>#DIV/0!</v>
      </c>
      <c r="F9" s="20">
        <f ca="1">SUMIF(Metas!$A$19:$A$1000,'Análise dos Vendedores'!A9,Metas!$C$19:$C$100)</f>
        <v>0</v>
      </c>
      <c r="G9" s="25" t="e">
        <f>AVERAGEIF(Dados!$L$2:$L$1000,'Análise dos Vendedores'!A9,Dados!$N$2:$N$1000)</f>
        <v>#DIV/0!</v>
      </c>
      <c r="H9" s="25" t="e">
        <f t="shared" ca="1" si="2"/>
        <v>#DIV/0!</v>
      </c>
      <c r="I9" s="25" t="e">
        <f t="shared" ca="1" si="3"/>
        <v>#DIV/0!</v>
      </c>
      <c r="J9" s="22">
        <f ca="1">SUMIF(Metas!$A$19:$A$1000,'Análise dos Vendedores'!A9,Metas!$D$19:$D$100)</f>
        <v>0</v>
      </c>
      <c r="K9" s="26" t="e">
        <f>AVERAGEIF(Dados!$L$2:$L$1000,'Análise dos Vendedores'!A9,Dados!$O$2:$O$1000)</f>
        <v>#DIV/0!</v>
      </c>
      <c r="L9" s="26" t="e">
        <f t="shared" ca="1" si="4"/>
        <v>#DIV/0!</v>
      </c>
      <c r="M9" s="26" t="e">
        <f t="shared" ca="1" si="5"/>
        <v>#DIV/0!</v>
      </c>
      <c r="N9" s="64" t="e">
        <f t="shared" ca="1" si="6"/>
        <v>#DIV/0!</v>
      </c>
    </row>
    <row r="10" spans="1:14" x14ac:dyDescent="0.25">
      <c r="A10"/>
      <c r="B10" s="66">
        <f ca="1">SUMIF(Metas!$A$19:$A$1000,'Análise dos Vendedores'!A10,Metas!$B$19:$B$100)</f>
        <v>0</v>
      </c>
      <c r="C10" s="66">
        <f>SUMIF(Dados!$L$2:$L$1000,'Análise dos Vendedores'!A10,Dados!$M$2:$M$1000)</f>
        <v>0</v>
      </c>
      <c r="D10" s="24" t="e">
        <f t="shared" ca="1" si="0"/>
        <v>#DIV/0!</v>
      </c>
      <c r="E10" s="24" t="e">
        <f t="shared" ca="1" si="1"/>
        <v>#DIV/0!</v>
      </c>
      <c r="F10" s="20">
        <f ca="1">SUMIF(Metas!$A$19:$A$1000,'Análise dos Vendedores'!A10,Metas!$C$19:$C$100)</f>
        <v>0</v>
      </c>
      <c r="G10" s="25" t="e">
        <f>AVERAGEIF(Dados!$L$2:$L$1000,'Análise dos Vendedores'!A10,Dados!$N$2:$N$1000)</f>
        <v>#DIV/0!</v>
      </c>
      <c r="H10" s="25" t="e">
        <f t="shared" ca="1" si="2"/>
        <v>#DIV/0!</v>
      </c>
      <c r="I10" s="25" t="e">
        <f t="shared" ca="1" si="3"/>
        <v>#DIV/0!</v>
      </c>
      <c r="J10" s="22">
        <f ca="1">SUMIF(Metas!$A$19:$A$1000,'Análise dos Vendedores'!A10,Metas!$D$19:$D$100)</f>
        <v>0</v>
      </c>
      <c r="K10" s="26" t="e">
        <f>AVERAGEIF(Dados!$L$2:$L$1000,'Análise dos Vendedores'!A10,Dados!$O$2:$O$1000)</f>
        <v>#DIV/0!</v>
      </c>
      <c r="L10" s="26" t="e">
        <f t="shared" ca="1" si="4"/>
        <v>#DIV/0!</v>
      </c>
      <c r="M10" s="26" t="e">
        <f t="shared" ca="1" si="5"/>
        <v>#DIV/0!</v>
      </c>
      <c r="N10" s="64" t="e">
        <f t="shared" ca="1" si="6"/>
        <v>#DIV/0!</v>
      </c>
    </row>
    <row r="11" spans="1:14" x14ac:dyDescent="0.25">
      <c r="A11"/>
      <c r="B11" s="66">
        <f ca="1">SUMIF(Metas!$A$19:$A$1000,'Análise dos Vendedores'!A11,Metas!$B$19:$B$100)</f>
        <v>0</v>
      </c>
      <c r="C11" s="66">
        <f>SUMIF(Dados!$L$2:$L$1000,'Análise dos Vendedores'!A11,Dados!$M$2:$M$1000)</f>
        <v>0</v>
      </c>
      <c r="D11" s="24" t="e">
        <f t="shared" ca="1" si="0"/>
        <v>#DIV/0!</v>
      </c>
      <c r="E11" s="24" t="e">
        <f t="shared" ca="1" si="1"/>
        <v>#DIV/0!</v>
      </c>
      <c r="F11" s="20">
        <f ca="1">SUMIF(Metas!$A$19:$A$1000,'Análise dos Vendedores'!A11,Metas!$C$19:$C$100)</f>
        <v>0</v>
      </c>
      <c r="G11" s="25" t="e">
        <f>AVERAGEIF(Dados!$L$2:$L$1000,'Análise dos Vendedores'!A11,Dados!$N$2:$N$1000)</f>
        <v>#DIV/0!</v>
      </c>
      <c r="H11" s="25" t="e">
        <f t="shared" ca="1" si="2"/>
        <v>#DIV/0!</v>
      </c>
      <c r="I11" s="25" t="e">
        <f t="shared" ca="1" si="3"/>
        <v>#DIV/0!</v>
      </c>
      <c r="J11" s="22">
        <f ca="1">SUMIF(Metas!$A$19:$A$1000,'Análise dos Vendedores'!A11,Metas!$D$19:$D$100)</f>
        <v>0</v>
      </c>
      <c r="K11" s="26" t="e">
        <f>AVERAGEIF(Dados!$L$2:$L$1000,'Análise dos Vendedores'!A11,Dados!$O$2:$O$1000)</f>
        <v>#DIV/0!</v>
      </c>
      <c r="L11" s="26" t="e">
        <f t="shared" ca="1" si="4"/>
        <v>#DIV/0!</v>
      </c>
      <c r="M11" s="26" t="e">
        <f t="shared" ca="1" si="5"/>
        <v>#DIV/0!</v>
      </c>
      <c r="N11" s="64" t="e">
        <f t="shared" ca="1" si="6"/>
        <v>#DIV/0!</v>
      </c>
    </row>
    <row r="12" spans="1:14" x14ac:dyDescent="0.25">
      <c r="A12"/>
      <c r="B12" s="66">
        <f ca="1">SUMIF(Metas!$A$19:$A$1000,'Análise dos Vendedores'!A12,Metas!$B$19:$B$100)</f>
        <v>0</v>
      </c>
      <c r="C12" s="66">
        <f>SUMIF(Dados!$L$2:$L$1000,'Análise dos Vendedores'!A12,Dados!$M$2:$M$1000)</f>
        <v>0</v>
      </c>
      <c r="D12" s="24" t="e">
        <f t="shared" ca="1" si="0"/>
        <v>#DIV/0!</v>
      </c>
      <c r="E12" s="24" t="e">
        <f t="shared" ca="1" si="1"/>
        <v>#DIV/0!</v>
      </c>
      <c r="F12" s="20">
        <f ca="1">SUMIF(Metas!$A$19:$A$1000,'Análise dos Vendedores'!A12,Metas!$C$19:$C$100)</f>
        <v>0</v>
      </c>
      <c r="G12" s="25" t="e">
        <f>AVERAGEIF(Dados!$L$2:$L$1000,'Análise dos Vendedores'!A12,Dados!$N$2:$N$1000)</f>
        <v>#DIV/0!</v>
      </c>
      <c r="H12" s="25" t="e">
        <f t="shared" ca="1" si="2"/>
        <v>#DIV/0!</v>
      </c>
      <c r="I12" s="25" t="e">
        <f t="shared" ca="1" si="3"/>
        <v>#DIV/0!</v>
      </c>
      <c r="J12" s="22">
        <f ca="1">SUMIF(Metas!$A$19:$A$1000,'Análise dos Vendedores'!A12,Metas!$D$19:$D$100)</f>
        <v>0</v>
      </c>
      <c r="K12" s="26" t="e">
        <f>AVERAGEIF(Dados!$L$2:$L$1000,'Análise dos Vendedores'!A12,Dados!$O$2:$O$1000)</f>
        <v>#DIV/0!</v>
      </c>
      <c r="L12" s="26" t="e">
        <f t="shared" ca="1" si="4"/>
        <v>#DIV/0!</v>
      </c>
      <c r="M12" s="26" t="e">
        <f t="shared" ca="1" si="5"/>
        <v>#DIV/0!</v>
      </c>
      <c r="N12" s="64" t="e">
        <f t="shared" ca="1" si="6"/>
        <v>#DIV/0!</v>
      </c>
    </row>
    <row r="13" spans="1:14" x14ac:dyDescent="0.25">
      <c r="A13"/>
      <c r="B13" s="66">
        <f ca="1">SUMIF(Metas!$A$19:$A$1000,'Análise dos Vendedores'!A13,Metas!$B$19:$B$100)</f>
        <v>0</v>
      </c>
      <c r="C13" s="66">
        <f>SUMIF(Dados!$L$2:$L$1000,'Análise dos Vendedores'!A13,Dados!$M$2:$M$1000)</f>
        <v>0</v>
      </c>
      <c r="D13" s="24" t="e">
        <f t="shared" ca="1" si="0"/>
        <v>#DIV/0!</v>
      </c>
      <c r="E13" s="24" t="e">
        <f t="shared" ca="1" si="1"/>
        <v>#DIV/0!</v>
      </c>
      <c r="F13" s="20">
        <f ca="1">SUMIF(Metas!$A$19:$A$1000,'Análise dos Vendedores'!A13,Metas!$C$19:$C$100)</f>
        <v>0</v>
      </c>
      <c r="G13" s="25" t="e">
        <f>AVERAGEIF(Dados!$L$2:$L$1000,'Análise dos Vendedores'!A13,Dados!$N$2:$N$1000)</f>
        <v>#DIV/0!</v>
      </c>
      <c r="H13" s="25" t="e">
        <f t="shared" ca="1" si="2"/>
        <v>#DIV/0!</v>
      </c>
      <c r="I13" s="25" t="e">
        <f t="shared" ca="1" si="3"/>
        <v>#DIV/0!</v>
      </c>
      <c r="J13" s="22">
        <f ca="1">SUMIF(Metas!$A$19:$A$1000,'Análise dos Vendedores'!A13,Metas!$D$19:$D$100)</f>
        <v>0</v>
      </c>
      <c r="K13" s="26" t="e">
        <f>AVERAGEIF(Dados!$L$2:$L$1000,'Análise dos Vendedores'!A13,Dados!$O$2:$O$1000)</f>
        <v>#DIV/0!</v>
      </c>
      <c r="L13" s="26" t="e">
        <f t="shared" ca="1" si="4"/>
        <v>#DIV/0!</v>
      </c>
      <c r="M13" s="26" t="e">
        <f t="shared" ca="1" si="5"/>
        <v>#DIV/0!</v>
      </c>
      <c r="N13" s="64" t="e">
        <f t="shared" ca="1" si="6"/>
        <v>#DIV/0!</v>
      </c>
    </row>
    <row r="14" spans="1:14" x14ac:dyDescent="0.25">
      <c r="A14"/>
      <c r="B14" s="66">
        <f ca="1">SUMIF(Metas!$A$19:$A$1000,'Análise dos Vendedores'!A14,Metas!$B$19:$B$100)</f>
        <v>0</v>
      </c>
      <c r="C14" s="66">
        <f>SUMIF(Dados!$L$2:$L$1000,'Análise dos Vendedores'!A14,Dados!$M$2:$M$1000)</f>
        <v>0</v>
      </c>
      <c r="D14" s="24" t="e">
        <f t="shared" ca="1" si="0"/>
        <v>#DIV/0!</v>
      </c>
      <c r="E14" s="24" t="e">
        <f t="shared" ca="1" si="1"/>
        <v>#DIV/0!</v>
      </c>
      <c r="F14" s="20">
        <f ca="1">SUMIF(Metas!$A$19:$A$1000,'Análise dos Vendedores'!A14,Metas!$C$19:$C$100)</f>
        <v>0</v>
      </c>
      <c r="G14" s="25" t="e">
        <f>AVERAGEIF(Dados!$L$2:$L$1000,'Análise dos Vendedores'!A14,Dados!$N$2:$N$1000)</f>
        <v>#DIV/0!</v>
      </c>
      <c r="H14" s="25" t="e">
        <f t="shared" ca="1" si="2"/>
        <v>#DIV/0!</v>
      </c>
      <c r="I14" s="25" t="e">
        <f t="shared" ca="1" si="3"/>
        <v>#DIV/0!</v>
      </c>
      <c r="J14" s="22">
        <f ca="1">SUMIF(Metas!$A$19:$A$1000,'Análise dos Vendedores'!A14,Metas!$D$19:$D$100)</f>
        <v>0</v>
      </c>
      <c r="K14" s="26" t="e">
        <f>AVERAGEIF(Dados!$L$2:$L$1000,'Análise dos Vendedores'!A14,Dados!$O$2:$O$1000)</f>
        <v>#DIV/0!</v>
      </c>
      <c r="L14" s="26" t="e">
        <f t="shared" ca="1" si="4"/>
        <v>#DIV/0!</v>
      </c>
      <c r="M14" s="26" t="e">
        <f t="shared" ca="1" si="5"/>
        <v>#DIV/0!</v>
      </c>
      <c r="N14" s="64" t="e">
        <f t="shared" ca="1" si="6"/>
        <v>#DIV/0!</v>
      </c>
    </row>
    <row r="15" spans="1:14" x14ac:dyDescent="0.25">
      <c r="A15"/>
      <c r="B15" s="66">
        <f ca="1">SUMIF(Metas!$A$19:$A$1000,'Análise dos Vendedores'!A15,Metas!$B$19:$B$100)</f>
        <v>0</v>
      </c>
      <c r="C15" s="66">
        <f>SUMIF(Dados!$L$2:$L$1000,'Análise dos Vendedores'!A15,Dados!$M$2:$M$1000)</f>
        <v>0</v>
      </c>
      <c r="D15" s="24" t="e">
        <f t="shared" ca="1" si="0"/>
        <v>#DIV/0!</v>
      </c>
      <c r="E15" s="24" t="e">
        <f t="shared" ca="1" si="1"/>
        <v>#DIV/0!</v>
      </c>
      <c r="F15" s="20">
        <f ca="1">SUMIF(Metas!$A$19:$A$1000,'Análise dos Vendedores'!A15,Metas!$C$19:$C$100)</f>
        <v>0</v>
      </c>
      <c r="G15" s="25" t="e">
        <f>AVERAGEIF(Dados!$L$2:$L$1000,'Análise dos Vendedores'!A15,Dados!$N$2:$N$1000)</f>
        <v>#DIV/0!</v>
      </c>
      <c r="H15" s="25" t="e">
        <f t="shared" ca="1" si="2"/>
        <v>#DIV/0!</v>
      </c>
      <c r="I15" s="25" t="e">
        <f t="shared" ca="1" si="3"/>
        <v>#DIV/0!</v>
      </c>
      <c r="J15" s="22">
        <f ca="1">SUMIF(Metas!$A$19:$A$1000,'Análise dos Vendedores'!A15,Metas!$D$19:$D$100)</f>
        <v>0</v>
      </c>
      <c r="K15" s="26" t="e">
        <f>AVERAGEIF(Dados!$L$2:$L$1000,'Análise dos Vendedores'!A15,Dados!$O$2:$O$1000)</f>
        <v>#DIV/0!</v>
      </c>
      <c r="L15" s="26" t="e">
        <f t="shared" ca="1" si="4"/>
        <v>#DIV/0!</v>
      </c>
      <c r="M15" s="26" t="e">
        <f t="shared" ca="1" si="5"/>
        <v>#DIV/0!</v>
      </c>
      <c r="N15" s="64" t="e">
        <f t="shared" ca="1" si="6"/>
        <v>#DIV/0!</v>
      </c>
    </row>
    <row r="16" spans="1:14" x14ac:dyDescent="0.25">
      <c r="A16"/>
      <c r="B16" s="66">
        <f ca="1">SUMIF(Metas!$A$19:$A$1000,'Análise dos Vendedores'!A16,Metas!$B$19:$B$100)</f>
        <v>0</v>
      </c>
      <c r="C16" s="66">
        <f>SUMIF(Dados!$L$2:$L$1000,'Análise dos Vendedores'!A16,Dados!$M$2:$M$1000)</f>
        <v>0</v>
      </c>
      <c r="D16" s="24" t="e">
        <f t="shared" ca="1" si="0"/>
        <v>#DIV/0!</v>
      </c>
      <c r="E16" s="24" t="e">
        <f t="shared" ca="1" si="1"/>
        <v>#DIV/0!</v>
      </c>
      <c r="F16" s="20">
        <f ca="1">SUMIF(Metas!$A$19:$A$1000,'Análise dos Vendedores'!A16,Metas!$C$19:$C$100)</f>
        <v>0</v>
      </c>
      <c r="G16" s="25" t="e">
        <f>AVERAGEIF(Dados!$L$2:$L$1000,'Análise dos Vendedores'!A16,Dados!$N$2:$N$1000)</f>
        <v>#DIV/0!</v>
      </c>
      <c r="H16" s="25" t="e">
        <f t="shared" ca="1" si="2"/>
        <v>#DIV/0!</v>
      </c>
      <c r="I16" s="25" t="e">
        <f t="shared" ca="1" si="3"/>
        <v>#DIV/0!</v>
      </c>
      <c r="J16" s="22">
        <f ca="1">SUMIF(Metas!$A$19:$A$1000,'Análise dos Vendedores'!A16,Metas!$D$19:$D$100)</f>
        <v>0</v>
      </c>
      <c r="K16" s="26" t="e">
        <f>AVERAGEIF(Dados!$L$2:$L$1000,'Análise dos Vendedores'!A16,Dados!$O$2:$O$1000)</f>
        <v>#DIV/0!</v>
      </c>
      <c r="L16" s="26" t="e">
        <f t="shared" ca="1" si="4"/>
        <v>#DIV/0!</v>
      </c>
      <c r="M16" s="26" t="e">
        <f t="shared" ca="1" si="5"/>
        <v>#DIV/0!</v>
      </c>
      <c r="N16" s="64" t="e">
        <f t="shared" ca="1" si="6"/>
        <v>#DIV/0!</v>
      </c>
    </row>
    <row r="17" spans="1:14" x14ac:dyDescent="0.25">
      <c r="A17"/>
      <c r="B17" s="66">
        <f ca="1">SUMIF(Metas!$A$19:$A$1000,'Análise dos Vendedores'!A17,Metas!$B$19:$B$100)</f>
        <v>0</v>
      </c>
      <c r="C17" s="66">
        <f>SUMIF(Dados!$L$2:$L$1000,'Análise dos Vendedores'!A17,Dados!$M$2:$M$1000)</f>
        <v>0</v>
      </c>
      <c r="D17" s="24" t="e">
        <f t="shared" ca="1" si="0"/>
        <v>#DIV/0!</v>
      </c>
      <c r="E17" s="24" t="e">
        <f t="shared" ca="1" si="1"/>
        <v>#DIV/0!</v>
      </c>
      <c r="F17" s="20">
        <f ca="1">SUMIF(Metas!$A$19:$A$1000,'Análise dos Vendedores'!A17,Metas!$C$19:$C$100)</f>
        <v>0</v>
      </c>
      <c r="G17" s="25" t="e">
        <f>AVERAGEIF(Dados!$L$2:$L$1000,'Análise dos Vendedores'!A17,Dados!$N$2:$N$1000)</f>
        <v>#DIV/0!</v>
      </c>
      <c r="H17" s="25" t="e">
        <f t="shared" ca="1" si="2"/>
        <v>#DIV/0!</v>
      </c>
      <c r="I17" s="25" t="e">
        <f t="shared" ca="1" si="3"/>
        <v>#DIV/0!</v>
      </c>
      <c r="J17" s="22">
        <f ca="1">SUMIF(Metas!$A$19:$A$1000,'Análise dos Vendedores'!A17,Metas!$D$19:$D$100)</f>
        <v>0</v>
      </c>
      <c r="K17" s="26" t="e">
        <f>AVERAGEIF(Dados!$L$2:$L$1000,'Análise dos Vendedores'!A17,Dados!$O$2:$O$1000)</f>
        <v>#DIV/0!</v>
      </c>
      <c r="L17" s="26" t="e">
        <f t="shared" ca="1" si="4"/>
        <v>#DIV/0!</v>
      </c>
      <c r="M17" s="26" t="e">
        <f t="shared" ca="1" si="5"/>
        <v>#DIV/0!</v>
      </c>
      <c r="N17" s="64" t="e">
        <f t="shared" ca="1" si="6"/>
        <v>#DIV/0!</v>
      </c>
    </row>
    <row r="18" spans="1:14" x14ac:dyDescent="0.25">
      <c r="A18"/>
      <c r="B18" s="66">
        <f ca="1">SUMIF(Metas!$A$19:$A$1000,'Análise dos Vendedores'!A18,Metas!$B$19:$B$100)</f>
        <v>0</v>
      </c>
      <c r="C18" s="66">
        <f>SUMIF(Dados!$L$2:$L$1000,'Análise dos Vendedores'!A18,Dados!$M$2:$M$1000)</f>
        <v>0</v>
      </c>
      <c r="D18" s="24" t="e">
        <f t="shared" ca="1" si="0"/>
        <v>#DIV/0!</v>
      </c>
      <c r="E18" s="24" t="e">
        <f t="shared" ca="1" si="1"/>
        <v>#DIV/0!</v>
      </c>
      <c r="F18" s="20">
        <f ca="1">SUMIF(Metas!$A$19:$A$1000,'Análise dos Vendedores'!A18,Metas!$C$19:$C$100)</f>
        <v>0</v>
      </c>
      <c r="G18" s="25" t="e">
        <f>AVERAGEIF(Dados!$L$2:$L$1000,'Análise dos Vendedores'!A18,Dados!$N$2:$N$1000)</f>
        <v>#DIV/0!</v>
      </c>
      <c r="H18" s="25" t="e">
        <f t="shared" ca="1" si="2"/>
        <v>#DIV/0!</v>
      </c>
      <c r="I18" s="25" t="e">
        <f t="shared" ca="1" si="3"/>
        <v>#DIV/0!</v>
      </c>
      <c r="J18" s="22">
        <f ca="1">SUMIF(Metas!$A$19:$A$1000,'Análise dos Vendedores'!A18,Metas!$D$19:$D$100)</f>
        <v>0</v>
      </c>
      <c r="K18" s="26" t="e">
        <f>AVERAGEIF(Dados!$L$2:$L$1000,'Análise dos Vendedores'!A18,Dados!$O$2:$O$1000)</f>
        <v>#DIV/0!</v>
      </c>
      <c r="L18" s="26" t="e">
        <f t="shared" ca="1" si="4"/>
        <v>#DIV/0!</v>
      </c>
      <c r="M18" s="26" t="e">
        <f t="shared" ca="1" si="5"/>
        <v>#DIV/0!</v>
      </c>
      <c r="N18" s="64" t="e">
        <f t="shared" ca="1" si="6"/>
        <v>#DIV/0!</v>
      </c>
    </row>
    <row r="19" spans="1:14" x14ac:dyDescent="0.25">
      <c r="A19"/>
      <c r="B19" s="66">
        <f ca="1">SUMIF(Metas!$A$19:$A$1000,'Análise dos Vendedores'!A19,Metas!$B$19:$B$100)</f>
        <v>0</v>
      </c>
      <c r="C19" s="66">
        <f>SUMIF(Dados!$L$2:$L$1000,'Análise dos Vendedores'!A19,Dados!$M$2:$M$1000)</f>
        <v>0</v>
      </c>
      <c r="D19" s="24" t="e">
        <f t="shared" ca="1" si="0"/>
        <v>#DIV/0!</v>
      </c>
      <c r="E19" s="24" t="e">
        <f t="shared" ca="1" si="1"/>
        <v>#DIV/0!</v>
      </c>
      <c r="F19" s="20">
        <f ca="1">SUMIF(Metas!$A$19:$A$1000,'Análise dos Vendedores'!A19,Metas!$C$19:$C$100)</f>
        <v>0</v>
      </c>
      <c r="G19" s="25" t="e">
        <f>AVERAGEIF(Dados!$L$2:$L$1000,'Análise dos Vendedores'!A19,Dados!$N$2:$N$1000)</f>
        <v>#DIV/0!</v>
      </c>
      <c r="H19" s="25" t="e">
        <f t="shared" ca="1" si="2"/>
        <v>#DIV/0!</v>
      </c>
      <c r="I19" s="25" t="e">
        <f t="shared" ca="1" si="3"/>
        <v>#DIV/0!</v>
      </c>
      <c r="J19" s="22">
        <f ca="1">SUMIF(Metas!$A$19:$A$1000,'Análise dos Vendedores'!A19,Metas!$D$19:$D$100)</f>
        <v>0</v>
      </c>
      <c r="K19" s="26" t="e">
        <f>AVERAGEIF(Dados!$L$2:$L$1000,'Análise dos Vendedores'!A19,Dados!$O$2:$O$1000)</f>
        <v>#DIV/0!</v>
      </c>
      <c r="L19" s="26" t="e">
        <f t="shared" ca="1" si="4"/>
        <v>#DIV/0!</v>
      </c>
      <c r="M19" s="26" t="e">
        <f t="shared" ca="1" si="5"/>
        <v>#DIV/0!</v>
      </c>
      <c r="N19" s="64" t="e">
        <f t="shared" ca="1" si="6"/>
        <v>#DIV/0!</v>
      </c>
    </row>
    <row r="20" spans="1:14" x14ac:dyDescent="0.25">
      <c r="A20"/>
      <c r="B20" s="66">
        <f ca="1">SUMIF(Metas!$A$19:$A$1000,'Análise dos Vendedores'!A20,Metas!$B$19:$B$100)</f>
        <v>0</v>
      </c>
      <c r="C20" s="66">
        <f>SUMIF(Dados!$L$2:$L$1000,'Análise dos Vendedores'!A20,Dados!$M$2:$M$1000)</f>
        <v>0</v>
      </c>
      <c r="D20" s="24" t="e">
        <f t="shared" ca="1" si="0"/>
        <v>#DIV/0!</v>
      </c>
      <c r="E20" s="24" t="e">
        <f t="shared" ca="1" si="1"/>
        <v>#DIV/0!</v>
      </c>
      <c r="F20" s="20">
        <f ca="1">SUMIF(Metas!$A$19:$A$1000,'Análise dos Vendedores'!A20,Metas!$C$19:$C$100)</f>
        <v>0</v>
      </c>
      <c r="G20" s="25" t="e">
        <f>AVERAGEIF(Dados!$L$2:$L$1000,'Análise dos Vendedores'!A20,Dados!$N$2:$N$1000)</f>
        <v>#DIV/0!</v>
      </c>
      <c r="H20" s="25" t="e">
        <f t="shared" ca="1" si="2"/>
        <v>#DIV/0!</v>
      </c>
      <c r="I20" s="25" t="e">
        <f t="shared" ca="1" si="3"/>
        <v>#DIV/0!</v>
      </c>
      <c r="J20" s="22">
        <f ca="1">SUMIF(Metas!$A$19:$A$1000,'Análise dos Vendedores'!A20,Metas!$D$19:$D$100)</f>
        <v>0</v>
      </c>
      <c r="K20" s="26" t="e">
        <f>AVERAGEIF(Dados!$L$2:$L$1000,'Análise dos Vendedores'!A20,Dados!$O$2:$O$1000)</f>
        <v>#DIV/0!</v>
      </c>
      <c r="L20" s="26" t="e">
        <f t="shared" ca="1" si="4"/>
        <v>#DIV/0!</v>
      </c>
      <c r="M20" s="26" t="e">
        <f t="shared" ca="1" si="5"/>
        <v>#DIV/0!</v>
      </c>
      <c r="N20" s="64" t="e">
        <f t="shared" ca="1" si="6"/>
        <v>#DIV/0!</v>
      </c>
    </row>
    <row r="21" spans="1:14" x14ac:dyDescent="0.25">
      <c r="A21"/>
      <c r="B21" s="66">
        <f ca="1">SUMIF(Metas!$A$19:$A$1000,'Análise dos Vendedores'!A21,Metas!$B$19:$B$100)</f>
        <v>0</v>
      </c>
      <c r="C21" s="66">
        <f>SUMIF(Dados!$L$2:$L$1000,'Análise dos Vendedores'!A21,Dados!$M$2:$M$1000)</f>
        <v>0</v>
      </c>
      <c r="D21" s="24" t="e">
        <f t="shared" ca="1" si="0"/>
        <v>#DIV/0!</v>
      </c>
      <c r="E21" s="24" t="e">
        <f t="shared" ca="1" si="1"/>
        <v>#DIV/0!</v>
      </c>
      <c r="F21" s="20">
        <f ca="1">SUMIF(Metas!$A$19:$A$1000,'Análise dos Vendedores'!A21,Metas!$C$19:$C$100)</f>
        <v>0</v>
      </c>
      <c r="G21" s="25" t="e">
        <f>AVERAGEIF(Dados!$L$2:$L$1000,'Análise dos Vendedores'!A21,Dados!$N$2:$N$1000)</f>
        <v>#DIV/0!</v>
      </c>
      <c r="H21" s="25" t="e">
        <f t="shared" ca="1" si="2"/>
        <v>#DIV/0!</v>
      </c>
      <c r="I21" s="25" t="e">
        <f t="shared" ca="1" si="3"/>
        <v>#DIV/0!</v>
      </c>
      <c r="J21" s="22">
        <f ca="1">SUMIF(Metas!$A$19:$A$1000,'Análise dos Vendedores'!A21,Metas!$D$19:$D$100)</f>
        <v>0</v>
      </c>
      <c r="K21" s="26" t="e">
        <f>AVERAGEIF(Dados!$L$2:$L$1000,'Análise dos Vendedores'!A21,Dados!$O$2:$O$1000)</f>
        <v>#DIV/0!</v>
      </c>
      <c r="L21" s="26" t="e">
        <f t="shared" ca="1" si="4"/>
        <v>#DIV/0!</v>
      </c>
      <c r="M21" s="26" t="e">
        <f t="shared" ca="1" si="5"/>
        <v>#DIV/0!</v>
      </c>
      <c r="N21" s="64" t="e">
        <f t="shared" ca="1" si="6"/>
        <v>#DIV/0!</v>
      </c>
    </row>
    <row r="22" spans="1:14" x14ac:dyDescent="0.25">
      <c r="A22"/>
      <c r="B22" s="66">
        <f ca="1">SUMIF(Metas!$A$19:$A$1000,'Análise dos Vendedores'!A22,Metas!$B$19:$B$100)</f>
        <v>0</v>
      </c>
      <c r="C22" s="66">
        <f>SUMIF(Dados!$L$2:$L$1000,'Análise dos Vendedores'!A22,Dados!$M$2:$M$1000)</f>
        <v>0</v>
      </c>
      <c r="D22" s="24" t="e">
        <f t="shared" ca="1" si="0"/>
        <v>#DIV/0!</v>
      </c>
      <c r="E22" s="24" t="e">
        <f t="shared" ca="1" si="1"/>
        <v>#DIV/0!</v>
      </c>
      <c r="F22" s="20">
        <f ca="1">SUMIF(Metas!$A$19:$A$1000,'Análise dos Vendedores'!A22,Metas!$C$19:$C$100)</f>
        <v>0</v>
      </c>
      <c r="G22" s="25" t="e">
        <f>AVERAGEIF(Dados!$L$2:$L$1000,'Análise dos Vendedores'!A22,Dados!$N$2:$N$1000)</f>
        <v>#DIV/0!</v>
      </c>
      <c r="H22" s="25" t="e">
        <f t="shared" ca="1" si="2"/>
        <v>#DIV/0!</v>
      </c>
      <c r="I22" s="25" t="e">
        <f t="shared" ca="1" si="3"/>
        <v>#DIV/0!</v>
      </c>
      <c r="J22" s="22">
        <f ca="1">SUMIF(Metas!$A$19:$A$1000,'Análise dos Vendedores'!A22,Metas!$D$19:$D$100)</f>
        <v>0</v>
      </c>
      <c r="K22" s="26" t="e">
        <f>AVERAGEIF(Dados!$L$2:$L$1000,'Análise dos Vendedores'!A22,Dados!$O$2:$O$1000)</f>
        <v>#DIV/0!</v>
      </c>
      <c r="L22" s="26" t="e">
        <f t="shared" ca="1" si="4"/>
        <v>#DIV/0!</v>
      </c>
      <c r="M22" s="26" t="e">
        <f t="shared" ca="1" si="5"/>
        <v>#DIV/0!</v>
      </c>
      <c r="N22" s="64" t="e">
        <f t="shared" ca="1" si="6"/>
        <v>#DIV/0!</v>
      </c>
    </row>
    <row r="23" spans="1:14" x14ac:dyDescent="0.25">
      <c r="A23"/>
      <c r="B23" s="66">
        <f ca="1">SUMIF(Metas!$A$19:$A$1000,'Análise dos Vendedores'!A23,Metas!$B$19:$B$100)</f>
        <v>0</v>
      </c>
      <c r="C23" s="66">
        <f>SUMIF(Dados!$L$2:$L$1000,'Análise dos Vendedores'!A23,Dados!$M$2:$M$1000)</f>
        <v>0</v>
      </c>
      <c r="D23" s="24" t="e">
        <f t="shared" ca="1" si="0"/>
        <v>#DIV/0!</v>
      </c>
      <c r="E23" s="24" t="e">
        <f t="shared" ca="1" si="1"/>
        <v>#DIV/0!</v>
      </c>
      <c r="F23" s="20">
        <f ca="1">SUMIF(Metas!$A$19:$A$1000,'Análise dos Vendedores'!A23,Metas!$C$19:$C$100)</f>
        <v>0</v>
      </c>
      <c r="G23" s="25" t="e">
        <f>AVERAGEIF(Dados!$L$2:$L$1000,'Análise dos Vendedores'!A23,Dados!$N$2:$N$1000)</f>
        <v>#DIV/0!</v>
      </c>
      <c r="H23" s="25" t="e">
        <f t="shared" ca="1" si="2"/>
        <v>#DIV/0!</v>
      </c>
      <c r="I23" s="25" t="e">
        <f t="shared" ca="1" si="3"/>
        <v>#DIV/0!</v>
      </c>
      <c r="J23" s="22">
        <f ca="1">SUMIF(Metas!$A$19:$A$1000,'Análise dos Vendedores'!A23,Metas!$D$19:$D$100)</f>
        <v>0</v>
      </c>
      <c r="K23" s="26" t="e">
        <f>AVERAGEIF(Dados!$L$2:$L$1000,'Análise dos Vendedores'!A23,Dados!$O$2:$O$1000)</f>
        <v>#DIV/0!</v>
      </c>
      <c r="L23" s="26" t="e">
        <f t="shared" ca="1" si="4"/>
        <v>#DIV/0!</v>
      </c>
      <c r="M23" s="26" t="e">
        <f t="shared" ca="1" si="5"/>
        <v>#DIV/0!</v>
      </c>
      <c r="N23" s="64" t="e">
        <f t="shared" ca="1" si="6"/>
        <v>#DIV/0!</v>
      </c>
    </row>
    <row r="24" spans="1:14" x14ac:dyDescent="0.25">
      <c r="A24"/>
      <c r="B24" s="66">
        <f ca="1">SUMIF(Metas!$A$19:$A$1000,'Análise dos Vendedores'!A24,Metas!$B$19:$B$100)</f>
        <v>0</v>
      </c>
      <c r="C24" s="66">
        <f>SUMIF(Dados!$L$2:$L$1000,'Análise dos Vendedores'!A24,Dados!$M$2:$M$1000)</f>
        <v>0</v>
      </c>
      <c r="D24" s="24" t="e">
        <f t="shared" ca="1" si="0"/>
        <v>#DIV/0!</v>
      </c>
      <c r="E24" s="24" t="e">
        <f t="shared" ca="1" si="1"/>
        <v>#DIV/0!</v>
      </c>
      <c r="F24" s="20">
        <f ca="1">SUMIF(Metas!$A$19:$A$1000,'Análise dos Vendedores'!A24,Metas!$C$19:$C$100)</f>
        <v>0</v>
      </c>
      <c r="G24" s="25" t="e">
        <f>AVERAGEIF(Dados!$L$2:$L$1000,'Análise dos Vendedores'!A24,Dados!$N$2:$N$1000)</f>
        <v>#DIV/0!</v>
      </c>
      <c r="H24" s="25" t="e">
        <f t="shared" ca="1" si="2"/>
        <v>#DIV/0!</v>
      </c>
      <c r="I24" s="25" t="e">
        <f t="shared" ca="1" si="3"/>
        <v>#DIV/0!</v>
      </c>
      <c r="J24" s="22">
        <f ca="1">SUMIF(Metas!$A$19:$A$1000,'Análise dos Vendedores'!A24,Metas!$D$19:$D$100)</f>
        <v>0</v>
      </c>
      <c r="K24" s="26" t="e">
        <f>AVERAGEIF(Dados!$L$2:$L$1000,'Análise dos Vendedores'!A24,Dados!$O$2:$O$1000)</f>
        <v>#DIV/0!</v>
      </c>
      <c r="L24" s="26" t="e">
        <f t="shared" ca="1" si="4"/>
        <v>#DIV/0!</v>
      </c>
      <c r="M24" s="26" t="e">
        <f t="shared" ca="1" si="5"/>
        <v>#DIV/0!</v>
      </c>
      <c r="N24" s="64" t="e">
        <f t="shared" ca="1" si="6"/>
        <v>#DIV/0!</v>
      </c>
    </row>
    <row r="25" spans="1:14" x14ac:dyDescent="0.25">
      <c r="A25"/>
      <c r="B25" s="66">
        <f ca="1">SUMIF(Metas!$A$19:$A$1000,'Análise dos Vendedores'!A25,Metas!$B$19:$B$100)</f>
        <v>0</v>
      </c>
      <c r="C25" s="66">
        <f>SUMIF(Dados!$L$2:$L$1000,'Análise dos Vendedores'!A25,Dados!$M$2:$M$1000)</f>
        <v>0</v>
      </c>
      <c r="D25" s="24" t="e">
        <f t="shared" ca="1" si="0"/>
        <v>#DIV/0!</v>
      </c>
      <c r="E25" s="24" t="e">
        <f t="shared" ca="1" si="1"/>
        <v>#DIV/0!</v>
      </c>
      <c r="F25" s="20">
        <f ca="1">SUMIF(Metas!$A$19:$A$1000,'Análise dos Vendedores'!A25,Metas!$C$19:$C$100)</f>
        <v>0</v>
      </c>
      <c r="G25" s="25" t="e">
        <f>AVERAGEIF(Dados!$L$2:$L$1000,'Análise dos Vendedores'!A25,Dados!$N$2:$N$1000)</f>
        <v>#DIV/0!</v>
      </c>
      <c r="H25" s="25" t="e">
        <f t="shared" ca="1" si="2"/>
        <v>#DIV/0!</v>
      </c>
      <c r="I25" s="25" t="e">
        <f t="shared" ca="1" si="3"/>
        <v>#DIV/0!</v>
      </c>
      <c r="J25" s="22">
        <f ca="1">SUMIF(Metas!$A$19:$A$1000,'Análise dos Vendedores'!A25,Metas!$D$19:$D$100)</f>
        <v>0</v>
      </c>
      <c r="K25" s="26" t="e">
        <f>AVERAGEIF(Dados!$L$2:$L$1000,'Análise dos Vendedores'!A25,Dados!$O$2:$O$1000)</f>
        <v>#DIV/0!</v>
      </c>
      <c r="L25" s="26" t="e">
        <f t="shared" ca="1" si="4"/>
        <v>#DIV/0!</v>
      </c>
      <c r="M25" s="26" t="e">
        <f t="shared" ca="1" si="5"/>
        <v>#DIV/0!</v>
      </c>
      <c r="N25" s="64" t="e">
        <f t="shared" ca="1" si="6"/>
        <v>#DIV/0!</v>
      </c>
    </row>
    <row r="26" spans="1:14" x14ac:dyDescent="0.25">
      <c r="A26"/>
      <c r="B26" s="66">
        <f ca="1">SUMIF(Metas!$A$19:$A$1000,'Análise dos Vendedores'!A26,Metas!$B$19:$B$100)</f>
        <v>0</v>
      </c>
      <c r="C26" s="66">
        <f>SUMIF(Dados!$L$2:$L$1000,'Análise dos Vendedores'!A26,Dados!$M$2:$M$1000)</f>
        <v>0</v>
      </c>
      <c r="D26" s="24" t="e">
        <f t="shared" ca="1" si="0"/>
        <v>#DIV/0!</v>
      </c>
      <c r="E26" s="24" t="e">
        <f t="shared" ca="1" si="1"/>
        <v>#DIV/0!</v>
      </c>
      <c r="F26" s="20">
        <f ca="1">SUMIF(Metas!$A$19:$A$1000,'Análise dos Vendedores'!A26,Metas!$C$19:$C$100)</f>
        <v>0</v>
      </c>
      <c r="G26" s="25" t="e">
        <f>AVERAGEIF(Dados!$L$2:$L$1000,'Análise dos Vendedores'!A26,Dados!$N$2:$N$1000)</f>
        <v>#DIV/0!</v>
      </c>
      <c r="H26" s="25" t="e">
        <f t="shared" ca="1" si="2"/>
        <v>#DIV/0!</v>
      </c>
      <c r="I26" s="25" t="e">
        <f t="shared" ca="1" si="3"/>
        <v>#DIV/0!</v>
      </c>
      <c r="J26" s="22">
        <f ca="1">SUMIF(Metas!$A$19:$A$1000,'Análise dos Vendedores'!A26,Metas!$D$19:$D$100)</f>
        <v>0</v>
      </c>
      <c r="K26" s="26" t="e">
        <f>AVERAGEIF(Dados!$L$2:$L$1000,'Análise dos Vendedores'!A26,Dados!$O$2:$O$1000)</f>
        <v>#DIV/0!</v>
      </c>
      <c r="L26" s="26" t="e">
        <f t="shared" ca="1" si="4"/>
        <v>#DIV/0!</v>
      </c>
      <c r="M26" s="26" t="e">
        <f t="shared" ca="1" si="5"/>
        <v>#DIV/0!</v>
      </c>
      <c r="N26" s="64" t="e">
        <f t="shared" ca="1" si="6"/>
        <v>#DIV/0!</v>
      </c>
    </row>
    <row r="27" spans="1:14" x14ac:dyDescent="0.25">
      <c r="A27"/>
      <c r="B27" s="66">
        <f ca="1">SUMIF(Metas!$A$19:$A$1000,'Análise dos Vendedores'!A27,Metas!$B$19:$B$100)</f>
        <v>0</v>
      </c>
      <c r="C27" s="66">
        <f>SUMIF(Dados!$L$2:$L$1000,'Análise dos Vendedores'!A27,Dados!$M$2:$M$1000)</f>
        <v>0</v>
      </c>
      <c r="D27" s="24" t="e">
        <f t="shared" ca="1" si="0"/>
        <v>#DIV/0!</v>
      </c>
      <c r="E27" s="24" t="e">
        <f t="shared" ca="1" si="1"/>
        <v>#DIV/0!</v>
      </c>
      <c r="F27" s="20">
        <f ca="1">SUMIF(Metas!$A$19:$A$1000,'Análise dos Vendedores'!A27,Metas!$C$19:$C$100)</f>
        <v>0</v>
      </c>
      <c r="G27" s="25" t="e">
        <f>AVERAGEIF(Dados!$L$2:$L$1000,'Análise dos Vendedores'!A27,Dados!$N$2:$N$1000)</f>
        <v>#DIV/0!</v>
      </c>
      <c r="H27" s="25" t="e">
        <f t="shared" ca="1" si="2"/>
        <v>#DIV/0!</v>
      </c>
      <c r="I27" s="25" t="e">
        <f t="shared" ca="1" si="3"/>
        <v>#DIV/0!</v>
      </c>
      <c r="J27" s="22">
        <f ca="1">SUMIF(Metas!$A$19:$A$1000,'Análise dos Vendedores'!A27,Metas!$D$19:$D$100)</f>
        <v>0</v>
      </c>
      <c r="K27" s="26" t="e">
        <f>AVERAGEIF(Dados!$L$2:$L$1000,'Análise dos Vendedores'!A27,Dados!$O$2:$O$1000)</f>
        <v>#DIV/0!</v>
      </c>
      <c r="L27" s="26" t="e">
        <f t="shared" ca="1" si="4"/>
        <v>#DIV/0!</v>
      </c>
      <c r="M27" s="26" t="e">
        <f t="shared" ca="1" si="5"/>
        <v>#DIV/0!</v>
      </c>
      <c r="N27" s="64" t="e">
        <f t="shared" ca="1" si="6"/>
        <v>#DIV/0!</v>
      </c>
    </row>
    <row r="28" spans="1:14" x14ac:dyDescent="0.25">
      <c r="A28"/>
      <c r="B28" s="66">
        <f ca="1">SUMIF(Metas!$A$19:$A$1000,'Análise dos Vendedores'!A28,Metas!$B$19:$B$100)</f>
        <v>0</v>
      </c>
      <c r="C28" s="66">
        <f>SUMIF(Dados!$L$2:$L$1000,'Análise dos Vendedores'!A28,Dados!$M$2:$M$1000)</f>
        <v>0</v>
      </c>
      <c r="D28" s="24" t="e">
        <f t="shared" ca="1" si="0"/>
        <v>#DIV/0!</v>
      </c>
      <c r="E28" s="24" t="e">
        <f t="shared" ca="1" si="1"/>
        <v>#DIV/0!</v>
      </c>
      <c r="F28" s="20">
        <f ca="1">SUMIF(Metas!$A$19:$A$1000,'Análise dos Vendedores'!A28,Metas!$C$19:$C$100)</f>
        <v>0</v>
      </c>
      <c r="G28" s="25" t="e">
        <f>AVERAGEIF(Dados!$L$2:$L$1000,'Análise dos Vendedores'!A28,Dados!$N$2:$N$1000)</f>
        <v>#DIV/0!</v>
      </c>
      <c r="H28" s="25" t="e">
        <f t="shared" ca="1" si="2"/>
        <v>#DIV/0!</v>
      </c>
      <c r="I28" s="25" t="e">
        <f t="shared" ca="1" si="3"/>
        <v>#DIV/0!</v>
      </c>
      <c r="J28" s="22">
        <f ca="1">SUMIF(Metas!$A$19:$A$1000,'Análise dos Vendedores'!A28,Metas!$D$19:$D$100)</f>
        <v>0</v>
      </c>
      <c r="K28" s="26" t="e">
        <f>AVERAGEIF(Dados!$L$2:$L$1000,'Análise dos Vendedores'!A28,Dados!$O$2:$O$1000)</f>
        <v>#DIV/0!</v>
      </c>
      <c r="L28" s="26" t="e">
        <f t="shared" ca="1" si="4"/>
        <v>#DIV/0!</v>
      </c>
      <c r="M28" s="26" t="e">
        <f t="shared" ca="1" si="5"/>
        <v>#DIV/0!</v>
      </c>
      <c r="N28" s="64" t="e">
        <f t="shared" ca="1" si="6"/>
        <v>#DIV/0!</v>
      </c>
    </row>
    <row r="29" spans="1:14" x14ac:dyDescent="0.25">
      <c r="A29"/>
      <c r="B29" s="66">
        <f ca="1">SUMIF(Metas!$A$19:$A$1000,'Análise dos Vendedores'!A29,Metas!$B$19:$B$100)</f>
        <v>0</v>
      </c>
      <c r="C29" s="66">
        <f>SUMIF(Dados!$L$2:$L$1000,'Análise dos Vendedores'!A29,Dados!$M$2:$M$1000)</f>
        <v>0</v>
      </c>
      <c r="D29" s="24" t="e">
        <f t="shared" ca="1" si="0"/>
        <v>#DIV/0!</v>
      </c>
      <c r="E29" s="24" t="e">
        <f t="shared" ca="1" si="1"/>
        <v>#DIV/0!</v>
      </c>
      <c r="F29" s="20">
        <f ca="1">SUMIF(Metas!$A$19:$A$1000,'Análise dos Vendedores'!A29,Metas!$C$19:$C$100)</f>
        <v>0</v>
      </c>
      <c r="G29" s="25" t="e">
        <f>AVERAGEIF(Dados!$L$2:$L$1000,'Análise dos Vendedores'!A29,Dados!$N$2:$N$1000)</f>
        <v>#DIV/0!</v>
      </c>
      <c r="H29" s="25" t="e">
        <f t="shared" ca="1" si="2"/>
        <v>#DIV/0!</v>
      </c>
      <c r="I29" s="25" t="e">
        <f t="shared" ca="1" si="3"/>
        <v>#DIV/0!</v>
      </c>
      <c r="J29" s="22">
        <f ca="1">SUMIF(Metas!$A$19:$A$1000,'Análise dos Vendedores'!A29,Metas!$D$19:$D$100)</f>
        <v>0</v>
      </c>
      <c r="K29" s="26" t="e">
        <f>AVERAGEIF(Dados!$L$2:$L$1000,'Análise dos Vendedores'!A29,Dados!$O$2:$O$1000)</f>
        <v>#DIV/0!</v>
      </c>
      <c r="L29" s="26" t="e">
        <f t="shared" ca="1" si="4"/>
        <v>#DIV/0!</v>
      </c>
      <c r="M29" s="26" t="e">
        <f t="shared" ca="1" si="5"/>
        <v>#DIV/0!</v>
      </c>
      <c r="N29" s="64" t="e">
        <f t="shared" ca="1" si="6"/>
        <v>#DIV/0!</v>
      </c>
    </row>
    <row r="30" spans="1:14" x14ac:dyDescent="0.25">
      <c r="A30"/>
      <c r="B30" s="66">
        <f ca="1">SUMIF(Metas!$A$19:$A$1000,'Análise dos Vendedores'!A30,Metas!$B$19:$B$100)</f>
        <v>0</v>
      </c>
      <c r="C30" s="66">
        <f>SUMIF(Dados!$L$2:$L$1000,'Análise dos Vendedores'!A30,Dados!$M$2:$M$1000)</f>
        <v>0</v>
      </c>
      <c r="D30" s="24" t="e">
        <f t="shared" ca="1" si="0"/>
        <v>#DIV/0!</v>
      </c>
      <c r="E30" s="24" t="e">
        <f t="shared" ca="1" si="1"/>
        <v>#DIV/0!</v>
      </c>
      <c r="F30" s="20">
        <f ca="1">SUMIF(Metas!$A$19:$A$1000,'Análise dos Vendedores'!A30,Metas!$C$19:$C$100)</f>
        <v>0</v>
      </c>
      <c r="G30" s="25" t="e">
        <f>AVERAGEIF(Dados!$L$2:$L$1000,'Análise dos Vendedores'!A30,Dados!$N$2:$N$1000)</f>
        <v>#DIV/0!</v>
      </c>
      <c r="H30" s="25" t="e">
        <f t="shared" ca="1" si="2"/>
        <v>#DIV/0!</v>
      </c>
      <c r="I30" s="25" t="e">
        <f t="shared" ca="1" si="3"/>
        <v>#DIV/0!</v>
      </c>
      <c r="J30" s="22">
        <f ca="1">SUMIF(Metas!$A$19:$A$1000,'Análise dos Vendedores'!A30,Metas!$D$19:$D$100)</f>
        <v>0</v>
      </c>
      <c r="K30" s="26" t="e">
        <f>AVERAGEIF(Dados!$L$2:$L$1000,'Análise dos Vendedores'!A30,Dados!$O$2:$O$1000)</f>
        <v>#DIV/0!</v>
      </c>
      <c r="L30" s="26" t="e">
        <f t="shared" ca="1" si="4"/>
        <v>#DIV/0!</v>
      </c>
      <c r="M30" s="26" t="e">
        <f t="shared" ca="1" si="5"/>
        <v>#DIV/0!</v>
      </c>
      <c r="N30" s="64" t="e">
        <f t="shared" ca="1" si="6"/>
        <v>#DIV/0!</v>
      </c>
    </row>
    <row r="31" spans="1:14" x14ac:dyDescent="0.25">
      <c r="A31"/>
      <c r="B31" s="66">
        <f ca="1">SUMIF(Metas!$A$19:$A$1000,'Análise dos Vendedores'!A31,Metas!$B$19:$B$100)</f>
        <v>0</v>
      </c>
      <c r="C31" s="66">
        <f>SUMIF(Dados!$L$2:$L$1000,'Análise dos Vendedores'!A31,Dados!$M$2:$M$1000)</f>
        <v>0</v>
      </c>
      <c r="D31" s="24" t="e">
        <f t="shared" ca="1" si="0"/>
        <v>#DIV/0!</v>
      </c>
      <c r="E31" s="24" t="e">
        <f t="shared" ca="1" si="1"/>
        <v>#DIV/0!</v>
      </c>
      <c r="F31" s="20">
        <f ca="1">SUMIF(Metas!$A$19:$A$1000,'Análise dos Vendedores'!A31,Metas!$C$19:$C$100)</f>
        <v>0</v>
      </c>
      <c r="G31" s="25" t="e">
        <f>AVERAGEIF(Dados!$L$2:$L$1000,'Análise dos Vendedores'!A31,Dados!$N$2:$N$1000)</f>
        <v>#DIV/0!</v>
      </c>
      <c r="H31" s="25" t="e">
        <f t="shared" ca="1" si="2"/>
        <v>#DIV/0!</v>
      </c>
      <c r="I31" s="25" t="e">
        <f t="shared" ca="1" si="3"/>
        <v>#DIV/0!</v>
      </c>
      <c r="J31" s="22">
        <f ca="1">SUMIF(Metas!$A$19:$A$1000,'Análise dos Vendedores'!A31,Metas!$D$19:$D$100)</f>
        <v>0</v>
      </c>
      <c r="K31" s="26" t="e">
        <f>AVERAGEIF(Dados!$L$2:$L$1000,'Análise dos Vendedores'!A31,Dados!$O$2:$O$1000)</f>
        <v>#DIV/0!</v>
      </c>
      <c r="L31" s="26" t="e">
        <f t="shared" ca="1" si="4"/>
        <v>#DIV/0!</v>
      </c>
      <c r="M31" s="26" t="e">
        <f t="shared" ca="1" si="5"/>
        <v>#DIV/0!</v>
      </c>
      <c r="N31" s="64" t="e">
        <f t="shared" ca="1" si="6"/>
        <v>#DIV/0!</v>
      </c>
    </row>
    <row r="32" spans="1:14" x14ac:dyDescent="0.25">
      <c r="A32"/>
      <c r="B32" s="66">
        <f ca="1">SUMIF(Metas!$A$19:$A$1000,'Análise dos Vendedores'!A32,Metas!$B$19:$B$100)</f>
        <v>0</v>
      </c>
      <c r="C32" s="66">
        <f>SUMIF(Dados!$L$2:$L$1000,'Análise dos Vendedores'!A32,Dados!$M$2:$M$1000)</f>
        <v>0</v>
      </c>
      <c r="D32" s="24" t="e">
        <f t="shared" ca="1" si="0"/>
        <v>#DIV/0!</v>
      </c>
      <c r="E32" s="24" t="e">
        <f t="shared" ca="1" si="1"/>
        <v>#DIV/0!</v>
      </c>
      <c r="F32" s="20">
        <f ca="1">SUMIF(Metas!$A$19:$A$1000,'Análise dos Vendedores'!A32,Metas!$C$19:$C$100)</f>
        <v>0</v>
      </c>
      <c r="G32" s="25" t="e">
        <f>AVERAGEIF(Dados!$L$2:$L$1000,'Análise dos Vendedores'!A32,Dados!$N$2:$N$1000)</f>
        <v>#DIV/0!</v>
      </c>
      <c r="H32" s="25" t="e">
        <f t="shared" ca="1" si="2"/>
        <v>#DIV/0!</v>
      </c>
      <c r="I32" s="25" t="e">
        <f t="shared" ca="1" si="3"/>
        <v>#DIV/0!</v>
      </c>
      <c r="J32" s="22">
        <f ca="1">SUMIF(Metas!$A$19:$A$1000,'Análise dos Vendedores'!A32,Metas!$D$19:$D$100)</f>
        <v>0</v>
      </c>
      <c r="K32" s="26" t="e">
        <f>AVERAGEIF(Dados!$L$2:$L$1000,'Análise dos Vendedores'!A32,Dados!$O$2:$O$1000)</f>
        <v>#DIV/0!</v>
      </c>
      <c r="L32" s="26" t="e">
        <f t="shared" ca="1" si="4"/>
        <v>#DIV/0!</v>
      </c>
      <c r="M32" s="26" t="e">
        <f t="shared" ca="1" si="5"/>
        <v>#DIV/0!</v>
      </c>
      <c r="N32" s="64" t="e">
        <f t="shared" ca="1" si="6"/>
        <v>#DIV/0!</v>
      </c>
    </row>
    <row r="33" spans="1:14" x14ac:dyDescent="0.25">
      <c r="A33"/>
      <c r="B33" s="66">
        <f ca="1">SUMIF(Metas!$A$19:$A$1000,'Análise dos Vendedores'!A33,Metas!$B$19:$B$100)</f>
        <v>0</v>
      </c>
      <c r="C33" s="66">
        <f>SUMIF(Dados!$L$2:$L$1000,'Análise dos Vendedores'!A33,Dados!$M$2:$M$1000)</f>
        <v>0</v>
      </c>
      <c r="D33" s="24" t="e">
        <f t="shared" ca="1" si="0"/>
        <v>#DIV/0!</v>
      </c>
      <c r="E33" s="24" t="e">
        <f t="shared" ca="1" si="1"/>
        <v>#DIV/0!</v>
      </c>
      <c r="F33" s="20">
        <f ca="1">SUMIF(Metas!$A$19:$A$1000,'Análise dos Vendedores'!A33,Metas!$C$19:$C$100)</f>
        <v>0</v>
      </c>
      <c r="G33" s="25" t="e">
        <f>AVERAGEIF(Dados!$L$2:$L$1000,'Análise dos Vendedores'!A33,Dados!$N$2:$N$1000)</f>
        <v>#DIV/0!</v>
      </c>
      <c r="H33" s="25" t="e">
        <f t="shared" ca="1" si="2"/>
        <v>#DIV/0!</v>
      </c>
      <c r="I33" s="25" t="e">
        <f t="shared" ca="1" si="3"/>
        <v>#DIV/0!</v>
      </c>
      <c r="J33" s="22">
        <f ca="1">SUMIF(Metas!$A$19:$A$1000,'Análise dos Vendedores'!A33,Metas!$D$19:$D$100)</f>
        <v>0</v>
      </c>
      <c r="K33" s="26" t="e">
        <f>AVERAGEIF(Dados!$L$2:$L$1000,'Análise dos Vendedores'!A33,Dados!$O$2:$O$1000)</f>
        <v>#DIV/0!</v>
      </c>
      <c r="L33" s="26" t="e">
        <f t="shared" ca="1" si="4"/>
        <v>#DIV/0!</v>
      </c>
      <c r="M33" s="26" t="e">
        <f t="shared" ca="1" si="5"/>
        <v>#DIV/0!</v>
      </c>
      <c r="N33" s="64" t="e">
        <f t="shared" ca="1" si="6"/>
        <v>#DIV/0!</v>
      </c>
    </row>
    <row r="34" spans="1:14" x14ac:dyDescent="0.25">
      <c r="A34"/>
      <c r="B34" s="66">
        <f ca="1">SUMIF(Metas!$A$19:$A$1000,'Análise dos Vendedores'!A34,Metas!$B$19:$B$100)</f>
        <v>0</v>
      </c>
      <c r="C34" s="66">
        <f>SUMIF(Dados!$L$2:$L$1000,'Análise dos Vendedores'!A34,Dados!$M$2:$M$1000)</f>
        <v>0</v>
      </c>
      <c r="D34" s="24" t="e">
        <f t="shared" ca="1" si="0"/>
        <v>#DIV/0!</v>
      </c>
      <c r="E34" s="24" t="e">
        <f t="shared" ca="1" si="1"/>
        <v>#DIV/0!</v>
      </c>
      <c r="F34" s="20">
        <f ca="1">SUMIF(Metas!$A$19:$A$1000,'Análise dos Vendedores'!A34,Metas!$C$19:$C$100)</f>
        <v>0</v>
      </c>
      <c r="G34" s="25" t="e">
        <f>AVERAGEIF(Dados!$L$2:$L$1000,'Análise dos Vendedores'!A34,Dados!$N$2:$N$1000)</f>
        <v>#DIV/0!</v>
      </c>
      <c r="H34" s="25" t="e">
        <f t="shared" ca="1" si="2"/>
        <v>#DIV/0!</v>
      </c>
      <c r="I34" s="25" t="e">
        <f t="shared" ca="1" si="3"/>
        <v>#DIV/0!</v>
      </c>
      <c r="J34" s="22">
        <f ca="1">SUMIF(Metas!$A$19:$A$1000,'Análise dos Vendedores'!A34,Metas!$D$19:$D$100)</f>
        <v>0</v>
      </c>
      <c r="K34" s="26" t="e">
        <f>AVERAGEIF(Dados!$L$2:$L$1000,'Análise dos Vendedores'!A34,Dados!$O$2:$O$1000)</f>
        <v>#DIV/0!</v>
      </c>
      <c r="L34" s="26" t="e">
        <f t="shared" ca="1" si="4"/>
        <v>#DIV/0!</v>
      </c>
      <c r="M34" s="26" t="e">
        <f t="shared" ca="1" si="5"/>
        <v>#DIV/0!</v>
      </c>
      <c r="N34" s="64" t="e">
        <f t="shared" ca="1" si="6"/>
        <v>#DIV/0!</v>
      </c>
    </row>
    <row r="35" spans="1:14" x14ac:dyDescent="0.25">
      <c r="A35"/>
      <c r="B35" s="66">
        <f ca="1">SUMIF(Metas!$A$19:$A$1000,'Análise dos Vendedores'!A35,Metas!$B$19:$B$100)</f>
        <v>0</v>
      </c>
      <c r="C35" s="66">
        <f>SUMIF(Dados!$L$2:$L$1000,'Análise dos Vendedores'!A35,Dados!$M$2:$M$1000)</f>
        <v>0</v>
      </c>
      <c r="D35" s="24" t="e">
        <f t="shared" ca="1" si="0"/>
        <v>#DIV/0!</v>
      </c>
      <c r="E35" s="24" t="e">
        <f t="shared" ca="1" si="1"/>
        <v>#DIV/0!</v>
      </c>
      <c r="F35" s="20">
        <f ca="1">SUMIF(Metas!$A$19:$A$1000,'Análise dos Vendedores'!A35,Metas!$C$19:$C$100)</f>
        <v>0</v>
      </c>
      <c r="G35" s="25" t="e">
        <f>AVERAGEIF(Dados!$L$2:$L$1000,'Análise dos Vendedores'!A35,Dados!$N$2:$N$1000)</f>
        <v>#DIV/0!</v>
      </c>
      <c r="H35" s="25" t="e">
        <f t="shared" ca="1" si="2"/>
        <v>#DIV/0!</v>
      </c>
      <c r="I35" s="25" t="e">
        <f t="shared" ca="1" si="3"/>
        <v>#DIV/0!</v>
      </c>
      <c r="J35" s="22">
        <f ca="1">SUMIF(Metas!$A$19:$A$1000,'Análise dos Vendedores'!A35,Metas!$D$19:$D$100)</f>
        <v>0</v>
      </c>
      <c r="K35" s="26" t="e">
        <f>AVERAGEIF(Dados!$L$2:$L$1000,'Análise dos Vendedores'!A35,Dados!$O$2:$O$1000)</f>
        <v>#DIV/0!</v>
      </c>
      <c r="L35" s="26" t="e">
        <f t="shared" ca="1" si="4"/>
        <v>#DIV/0!</v>
      </c>
      <c r="M35" s="26" t="e">
        <f t="shared" ca="1" si="5"/>
        <v>#DIV/0!</v>
      </c>
      <c r="N35" s="64" t="e">
        <f t="shared" ca="1" si="6"/>
        <v>#DIV/0!</v>
      </c>
    </row>
    <row r="36" spans="1:14" x14ac:dyDescent="0.25">
      <c r="A36"/>
      <c r="B36" s="66">
        <f ca="1">SUMIF(Metas!$A$19:$A$1000,'Análise dos Vendedores'!A36,Metas!$B$19:$B$100)</f>
        <v>0</v>
      </c>
      <c r="C36" s="66">
        <f>SUMIF(Dados!$L$2:$L$1000,'Análise dos Vendedores'!A36,Dados!$M$2:$M$1000)</f>
        <v>0</v>
      </c>
      <c r="D36" s="24" t="e">
        <f t="shared" ca="1" si="0"/>
        <v>#DIV/0!</v>
      </c>
      <c r="E36" s="24" t="e">
        <f t="shared" ca="1" si="1"/>
        <v>#DIV/0!</v>
      </c>
      <c r="F36" s="20">
        <f ca="1">SUMIF(Metas!$A$19:$A$1000,'Análise dos Vendedores'!A36,Metas!$C$19:$C$100)</f>
        <v>0</v>
      </c>
      <c r="G36" s="25" t="e">
        <f>AVERAGEIF(Dados!$L$2:$L$1000,'Análise dos Vendedores'!A36,Dados!$N$2:$N$1000)</f>
        <v>#DIV/0!</v>
      </c>
      <c r="H36" s="25" t="e">
        <f t="shared" ca="1" si="2"/>
        <v>#DIV/0!</v>
      </c>
      <c r="I36" s="25" t="e">
        <f t="shared" ca="1" si="3"/>
        <v>#DIV/0!</v>
      </c>
      <c r="J36" s="22">
        <f ca="1">SUMIF(Metas!$A$19:$A$1000,'Análise dos Vendedores'!A36,Metas!$D$19:$D$100)</f>
        <v>0</v>
      </c>
      <c r="K36" s="26" t="e">
        <f>AVERAGEIF(Dados!$L$2:$L$1000,'Análise dos Vendedores'!A36,Dados!$O$2:$O$1000)</f>
        <v>#DIV/0!</v>
      </c>
      <c r="L36" s="26" t="e">
        <f t="shared" ca="1" si="4"/>
        <v>#DIV/0!</v>
      </c>
      <c r="M36" s="26" t="e">
        <f t="shared" ca="1" si="5"/>
        <v>#DIV/0!</v>
      </c>
      <c r="N36" s="64" t="e">
        <f t="shared" ca="1" si="6"/>
        <v>#DIV/0!</v>
      </c>
    </row>
    <row r="37" spans="1:14" x14ac:dyDescent="0.25">
      <c r="A37"/>
      <c r="B37" s="66">
        <f ca="1">SUMIF(Metas!$A$19:$A$1000,'Análise dos Vendedores'!A37,Metas!$B$19:$B$100)</f>
        <v>0</v>
      </c>
      <c r="C37" s="66">
        <f>SUMIF(Dados!$L$2:$L$1000,'Análise dos Vendedores'!A37,Dados!$M$2:$M$1000)</f>
        <v>0</v>
      </c>
      <c r="D37" s="24" t="e">
        <f t="shared" ca="1" si="0"/>
        <v>#DIV/0!</v>
      </c>
      <c r="E37" s="24" t="e">
        <f t="shared" ca="1" si="1"/>
        <v>#DIV/0!</v>
      </c>
      <c r="F37" s="20">
        <f ca="1">SUMIF(Metas!$A$19:$A$1000,'Análise dos Vendedores'!A37,Metas!$C$19:$C$100)</f>
        <v>0</v>
      </c>
      <c r="G37" s="25" t="e">
        <f>AVERAGEIF(Dados!$L$2:$L$1000,'Análise dos Vendedores'!A37,Dados!$N$2:$N$1000)</f>
        <v>#DIV/0!</v>
      </c>
      <c r="H37" s="25" t="e">
        <f t="shared" ca="1" si="2"/>
        <v>#DIV/0!</v>
      </c>
      <c r="I37" s="25" t="e">
        <f t="shared" ca="1" si="3"/>
        <v>#DIV/0!</v>
      </c>
      <c r="J37" s="22">
        <f ca="1">SUMIF(Metas!$A$19:$A$1000,'Análise dos Vendedores'!A37,Metas!$D$19:$D$100)</f>
        <v>0</v>
      </c>
      <c r="K37" s="26" t="e">
        <f>AVERAGEIF(Dados!$L$2:$L$1000,'Análise dos Vendedores'!A37,Dados!$O$2:$O$1000)</f>
        <v>#DIV/0!</v>
      </c>
      <c r="L37" s="26" t="e">
        <f t="shared" ca="1" si="4"/>
        <v>#DIV/0!</v>
      </c>
      <c r="M37" s="26" t="e">
        <f t="shared" ca="1" si="5"/>
        <v>#DIV/0!</v>
      </c>
      <c r="N37" s="64" t="e">
        <f t="shared" ca="1" si="6"/>
        <v>#DIV/0!</v>
      </c>
    </row>
    <row r="38" spans="1:14" x14ac:dyDescent="0.25">
      <c r="A38"/>
      <c r="B38" s="66">
        <f ca="1">SUMIF(Metas!$A$19:$A$1000,'Análise dos Vendedores'!A38,Metas!$B$19:$B$100)</f>
        <v>0</v>
      </c>
      <c r="C38" s="66">
        <f>SUMIF(Dados!$L$2:$L$1000,'Análise dos Vendedores'!A38,Dados!$M$2:$M$1000)</f>
        <v>0</v>
      </c>
      <c r="D38" s="24" t="e">
        <f t="shared" ca="1" si="0"/>
        <v>#DIV/0!</v>
      </c>
      <c r="E38" s="24" t="e">
        <f t="shared" ca="1" si="1"/>
        <v>#DIV/0!</v>
      </c>
      <c r="F38" s="20">
        <f ca="1">SUMIF(Metas!$A$19:$A$1000,'Análise dos Vendedores'!A38,Metas!$C$19:$C$100)</f>
        <v>0</v>
      </c>
      <c r="G38" s="25" t="e">
        <f>AVERAGEIF(Dados!$L$2:$L$1000,'Análise dos Vendedores'!A38,Dados!$N$2:$N$1000)</f>
        <v>#DIV/0!</v>
      </c>
      <c r="H38" s="25" t="e">
        <f t="shared" ca="1" si="2"/>
        <v>#DIV/0!</v>
      </c>
      <c r="I38" s="25" t="e">
        <f t="shared" ca="1" si="3"/>
        <v>#DIV/0!</v>
      </c>
      <c r="J38" s="22">
        <f ca="1">SUMIF(Metas!$A$19:$A$1000,'Análise dos Vendedores'!A38,Metas!$D$19:$D$100)</f>
        <v>0</v>
      </c>
      <c r="K38" s="26" t="e">
        <f>AVERAGEIF(Dados!$L$2:$L$1000,'Análise dos Vendedores'!A38,Dados!$O$2:$O$1000)</f>
        <v>#DIV/0!</v>
      </c>
      <c r="L38" s="26" t="e">
        <f t="shared" ca="1" si="4"/>
        <v>#DIV/0!</v>
      </c>
      <c r="M38" s="26" t="e">
        <f t="shared" ca="1" si="5"/>
        <v>#DIV/0!</v>
      </c>
      <c r="N38" s="64" t="e">
        <f t="shared" ca="1" si="6"/>
        <v>#DIV/0!</v>
      </c>
    </row>
    <row r="39" spans="1:14" x14ac:dyDescent="0.25">
      <c r="A39"/>
      <c r="B39" s="66">
        <f ca="1">SUMIF(Metas!$A$19:$A$1000,'Análise dos Vendedores'!A39,Metas!$B$19:$B$100)</f>
        <v>0</v>
      </c>
      <c r="C39" s="66">
        <f>SUMIF(Dados!$L$2:$L$1000,'Análise dos Vendedores'!A39,Dados!$M$2:$M$1000)</f>
        <v>0</v>
      </c>
      <c r="D39" s="24" t="e">
        <f t="shared" ca="1" si="0"/>
        <v>#DIV/0!</v>
      </c>
      <c r="E39" s="24" t="e">
        <f t="shared" ca="1" si="1"/>
        <v>#DIV/0!</v>
      </c>
      <c r="F39" s="20">
        <f ca="1">SUMIF(Metas!$A$19:$A$1000,'Análise dos Vendedores'!A39,Metas!$C$19:$C$100)</f>
        <v>0</v>
      </c>
      <c r="G39" s="25" t="e">
        <f>AVERAGEIF(Dados!$L$2:$L$1000,'Análise dos Vendedores'!A39,Dados!$N$2:$N$1000)</f>
        <v>#DIV/0!</v>
      </c>
      <c r="H39" s="25" t="e">
        <f t="shared" ca="1" si="2"/>
        <v>#DIV/0!</v>
      </c>
      <c r="I39" s="25" t="e">
        <f t="shared" ca="1" si="3"/>
        <v>#DIV/0!</v>
      </c>
      <c r="J39" s="22">
        <f ca="1">SUMIF(Metas!$A$19:$A$1000,'Análise dos Vendedores'!A39,Metas!$D$19:$D$100)</f>
        <v>0</v>
      </c>
      <c r="K39" s="26" t="e">
        <f>AVERAGEIF(Dados!$L$2:$L$1000,'Análise dos Vendedores'!A39,Dados!$O$2:$O$1000)</f>
        <v>#DIV/0!</v>
      </c>
      <c r="L39" s="26" t="e">
        <f t="shared" ca="1" si="4"/>
        <v>#DIV/0!</v>
      </c>
      <c r="M39" s="26" t="e">
        <f t="shared" ca="1" si="5"/>
        <v>#DIV/0!</v>
      </c>
      <c r="N39" s="64" t="e">
        <f t="shared" ca="1" si="6"/>
        <v>#DIV/0!</v>
      </c>
    </row>
    <row r="40" spans="1:14" x14ac:dyDescent="0.25">
      <c r="A40"/>
      <c r="B40" s="66">
        <f ca="1">SUMIF(Metas!$A$19:$A$1000,'Análise dos Vendedores'!A40,Metas!$B$19:$B$100)</f>
        <v>0</v>
      </c>
      <c r="C40" s="66">
        <f>SUMIF(Dados!$L$2:$L$1000,'Análise dos Vendedores'!A40,Dados!$M$2:$M$1000)</f>
        <v>0</v>
      </c>
      <c r="D40" s="24" t="e">
        <f t="shared" ca="1" si="0"/>
        <v>#DIV/0!</v>
      </c>
      <c r="E40" s="24" t="e">
        <f t="shared" ca="1" si="1"/>
        <v>#DIV/0!</v>
      </c>
      <c r="F40" s="20">
        <f ca="1">SUMIF(Metas!$A$19:$A$1000,'Análise dos Vendedores'!A40,Metas!$C$19:$C$100)</f>
        <v>0</v>
      </c>
      <c r="G40" s="25" t="e">
        <f>AVERAGEIF(Dados!$L$2:$L$1000,'Análise dos Vendedores'!A40,Dados!$N$2:$N$1000)</f>
        <v>#DIV/0!</v>
      </c>
      <c r="H40" s="25" t="e">
        <f t="shared" ca="1" si="2"/>
        <v>#DIV/0!</v>
      </c>
      <c r="I40" s="25" t="e">
        <f t="shared" ca="1" si="3"/>
        <v>#DIV/0!</v>
      </c>
      <c r="J40" s="22">
        <f ca="1">SUMIF(Metas!$A$19:$A$1000,'Análise dos Vendedores'!A40,Metas!$D$19:$D$100)</f>
        <v>0</v>
      </c>
      <c r="K40" s="26" t="e">
        <f>AVERAGEIF(Dados!$L$2:$L$1000,'Análise dos Vendedores'!A40,Dados!$O$2:$O$1000)</f>
        <v>#DIV/0!</v>
      </c>
      <c r="L40" s="26" t="e">
        <f t="shared" ca="1" si="4"/>
        <v>#DIV/0!</v>
      </c>
      <c r="M40" s="26" t="e">
        <f t="shared" ca="1" si="5"/>
        <v>#DIV/0!</v>
      </c>
      <c r="N40" s="64" t="e">
        <f t="shared" ca="1" si="6"/>
        <v>#DIV/0!</v>
      </c>
    </row>
    <row r="41" spans="1:14" x14ac:dyDescent="0.25">
      <c r="A41"/>
      <c r="B41" s="66">
        <f ca="1">SUMIF(Metas!$A$19:$A$1000,'Análise dos Vendedores'!A41,Metas!$B$19:$B$100)</f>
        <v>0</v>
      </c>
      <c r="C41" s="66">
        <f>SUMIF(Dados!$L$2:$L$1000,'Análise dos Vendedores'!A41,Dados!$M$2:$M$1000)</f>
        <v>0</v>
      </c>
      <c r="D41" s="24" t="e">
        <f t="shared" ca="1" si="0"/>
        <v>#DIV/0!</v>
      </c>
      <c r="E41" s="24" t="e">
        <f t="shared" ca="1" si="1"/>
        <v>#DIV/0!</v>
      </c>
      <c r="F41" s="20">
        <f ca="1">SUMIF(Metas!$A$19:$A$1000,'Análise dos Vendedores'!A41,Metas!$C$19:$C$100)</f>
        <v>0</v>
      </c>
      <c r="G41" s="25" t="e">
        <f>AVERAGEIF(Dados!$L$2:$L$1000,'Análise dos Vendedores'!A41,Dados!$N$2:$N$1000)</f>
        <v>#DIV/0!</v>
      </c>
      <c r="H41" s="25" t="e">
        <f t="shared" ca="1" si="2"/>
        <v>#DIV/0!</v>
      </c>
      <c r="I41" s="25" t="e">
        <f t="shared" ca="1" si="3"/>
        <v>#DIV/0!</v>
      </c>
      <c r="J41" s="22">
        <f ca="1">SUMIF(Metas!$A$19:$A$1000,'Análise dos Vendedores'!A41,Metas!$D$19:$D$100)</f>
        <v>0</v>
      </c>
      <c r="K41" s="26" t="e">
        <f>AVERAGEIF(Dados!$L$2:$L$1000,'Análise dos Vendedores'!A41,Dados!$O$2:$O$1000)</f>
        <v>#DIV/0!</v>
      </c>
      <c r="L41" s="26" t="e">
        <f t="shared" ca="1" si="4"/>
        <v>#DIV/0!</v>
      </c>
      <c r="M41" s="26" t="e">
        <f t="shared" ca="1" si="5"/>
        <v>#DIV/0!</v>
      </c>
      <c r="N41" s="64" t="e">
        <f t="shared" ca="1" si="6"/>
        <v>#DIV/0!</v>
      </c>
    </row>
    <row r="42" spans="1:14" x14ac:dyDescent="0.25">
      <c r="A42"/>
      <c r="B42" s="66">
        <f ca="1">SUMIF(Metas!$A$19:$A$1000,'Análise dos Vendedores'!A42,Metas!$B$19:$B$100)</f>
        <v>0</v>
      </c>
      <c r="C42" s="66">
        <f>SUMIF(Dados!$L$2:$L$1000,'Análise dos Vendedores'!A42,Dados!$M$2:$M$1000)</f>
        <v>0</v>
      </c>
      <c r="D42" s="24" t="e">
        <f t="shared" ca="1" si="0"/>
        <v>#DIV/0!</v>
      </c>
      <c r="E42" s="24" t="e">
        <f t="shared" ca="1" si="1"/>
        <v>#DIV/0!</v>
      </c>
      <c r="F42" s="20">
        <f ca="1">SUMIF(Metas!$A$19:$A$1000,'Análise dos Vendedores'!A42,Metas!$C$19:$C$100)</f>
        <v>0</v>
      </c>
      <c r="G42" s="25" t="e">
        <f>AVERAGEIF(Dados!$L$2:$L$1000,'Análise dos Vendedores'!A42,Dados!$N$2:$N$1000)</f>
        <v>#DIV/0!</v>
      </c>
      <c r="H42" s="25" t="e">
        <f t="shared" ca="1" si="2"/>
        <v>#DIV/0!</v>
      </c>
      <c r="I42" s="25" t="e">
        <f t="shared" ca="1" si="3"/>
        <v>#DIV/0!</v>
      </c>
      <c r="J42" s="22">
        <f ca="1">SUMIF(Metas!$A$19:$A$1000,'Análise dos Vendedores'!A42,Metas!$D$19:$D$100)</f>
        <v>0</v>
      </c>
      <c r="K42" s="26" t="e">
        <f>AVERAGEIF(Dados!$L$2:$L$1000,'Análise dos Vendedores'!A42,Dados!$O$2:$O$1000)</f>
        <v>#DIV/0!</v>
      </c>
      <c r="L42" s="26" t="e">
        <f t="shared" ca="1" si="4"/>
        <v>#DIV/0!</v>
      </c>
      <c r="M42" s="26" t="e">
        <f t="shared" ca="1" si="5"/>
        <v>#DIV/0!</v>
      </c>
      <c r="N42" s="64" t="e">
        <f t="shared" ca="1" si="6"/>
        <v>#DIV/0!</v>
      </c>
    </row>
    <row r="43" spans="1:14" x14ac:dyDescent="0.25">
      <c r="A43"/>
      <c r="B43" s="66">
        <f ca="1">SUMIF(Metas!$A$19:$A$1000,'Análise dos Vendedores'!A43,Metas!$B$19:$B$100)</f>
        <v>0</v>
      </c>
      <c r="C43" s="66">
        <f>SUMIF(Dados!$L$2:$L$1000,'Análise dos Vendedores'!A43,Dados!$M$2:$M$1000)</f>
        <v>0</v>
      </c>
      <c r="D43" s="24" t="e">
        <f t="shared" ca="1" si="0"/>
        <v>#DIV/0!</v>
      </c>
      <c r="E43" s="24" t="e">
        <f t="shared" ca="1" si="1"/>
        <v>#DIV/0!</v>
      </c>
      <c r="F43" s="20">
        <f ca="1">SUMIF(Metas!$A$19:$A$1000,'Análise dos Vendedores'!A43,Metas!$C$19:$C$100)</f>
        <v>0</v>
      </c>
      <c r="G43" s="25" t="e">
        <f>AVERAGEIF(Dados!$L$2:$L$1000,'Análise dos Vendedores'!A43,Dados!$N$2:$N$1000)</f>
        <v>#DIV/0!</v>
      </c>
      <c r="H43" s="25" t="e">
        <f t="shared" ca="1" si="2"/>
        <v>#DIV/0!</v>
      </c>
      <c r="I43" s="25" t="e">
        <f t="shared" ca="1" si="3"/>
        <v>#DIV/0!</v>
      </c>
      <c r="J43" s="22">
        <f ca="1">SUMIF(Metas!$A$19:$A$1000,'Análise dos Vendedores'!A43,Metas!$D$19:$D$100)</f>
        <v>0</v>
      </c>
      <c r="K43" s="26" t="e">
        <f>AVERAGEIF(Dados!$L$2:$L$1000,'Análise dos Vendedores'!A43,Dados!$O$2:$O$1000)</f>
        <v>#DIV/0!</v>
      </c>
      <c r="L43" s="26" t="e">
        <f t="shared" ca="1" si="4"/>
        <v>#DIV/0!</v>
      </c>
      <c r="M43" s="26" t="e">
        <f t="shared" ca="1" si="5"/>
        <v>#DIV/0!</v>
      </c>
      <c r="N43" s="64" t="e">
        <f t="shared" ca="1" si="6"/>
        <v>#DIV/0!</v>
      </c>
    </row>
    <row r="44" spans="1:14" x14ac:dyDescent="0.25">
      <c r="A44"/>
      <c r="B44" s="66">
        <f ca="1">SUMIF(Metas!$A$19:$A$1000,'Análise dos Vendedores'!A44,Metas!$B$19:$B$100)</f>
        <v>0</v>
      </c>
      <c r="C44" s="66">
        <f>SUMIF(Dados!$L$2:$L$1000,'Análise dos Vendedores'!A44,Dados!$M$2:$M$1000)</f>
        <v>0</v>
      </c>
      <c r="D44" s="24" t="e">
        <f t="shared" ca="1" si="0"/>
        <v>#DIV/0!</v>
      </c>
      <c r="E44" s="24" t="e">
        <f t="shared" ca="1" si="1"/>
        <v>#DIV/0!</v>
      </c>
      <c r="F44" s="20">
        <f ca="1">SUMIF(Metas!$A$19:$A$1000,'Análise dos Vendedores'!A44,Metas!$C$19:$C$100)</f>
        <v>0</v>
      </c>
      <c r="G44" s="25" t="e">
        <f>AVERAGEIF(Dados!$L$2:$L$1000,'Análise dos Vendedores'!A44,Dados!$N$2:$N$1000)</f>
        <v>#DIV/0!</v>
      </c>
      <c r="H44" s="25" t="e">
        <f t="shared" ca="1" si="2"/>
        <v>#DIV/0!</v>
      </c>
      <c r="I44" s="25" t="e">
        <f t="shared" ca="1" si="3"/>
        <v>#DIV/0!</v>
      </c>
      <c r="J44" s="22">
        <f ca="1">SUMIF(Metas!$A$19:$A$1000,'Análise dos Vendedores'!A44,Metas!$D$19:$D$100)</f>
        <v>0</v>
      </c>
      <c r="K44" s="26" t="e">
        <f>AVERAGEIF(Dados!$L$2:$L$1000,'Análise dos Vendedores'!A44,Dados!$O$2:$O$1000)</f>
        <v>#DIV/0!</v>
      </c>
      <c r="L44" s="26" t="e">
        <f t="shared" ca="1" si="4"/>
        <v>#DIV/0!</v>
      </c>
      <c r="M44" s="26" t="e">
        <f t="shared" ca="1" si="5"/>
        <v>#DIV/0!</v>
      </c>
      <c r="N44" s="64" t="e">
        <f t="shared" ca="1" si="6"/>
        <v>#DIV/0!</v>
      </c>
    </row>
    <row r="45" spans="1:14" x14ac:dyDescent="0.25">
      <c r="A45"/>
      <c r="B45" s="66">
        <f ca="1">SUMIF(Metas!$A$19:$A$1000,'Análise dos Vendedores'!A45,Metas!$B$19:$B$100)</f>
        <v>0</v>
      </c>
      <c r="C45" s="66">
        <f>SUMIF(Dados!$L$2:$L$1000,'Análise dos Vendedores'!A45,Dados!$M$2:$M$1000)</f>
        <v>0</v>
      </c>
      <c r="D45" s="24" t="e">
        <f t="shared" ca="1" si="0"/>
        <v>#DIV/0!</v>
      </c>
      <c r="E45" s="24" t="e">
        <f t="shared" ca="1" si="1"/>
        <v>#DIV/0!</v>
      </c>
      <c r="F45" s="20">
        <f ca="1">SUMIF(Metas!$A$19:$A$1000,'Análise dos Vendedores'!A45,Metas!$C$19:$C$100)</f>
        <v>0</v>
      </c>
      <c r="G45" s="25" t="e">
        <f>AVERAGEIF(Dados!$L$2:$L$1000,'Análise dos Vendedores'!A45,Dados!$N$2:$N$1000)</f>
        <v>#DIV/0!</v>
      </c>
      <c r="H45" s="25" t="e">
        <f t="shared" ca="1" si="2"/>
        <v>#DIV/0!</v>
      </c>
      <c r="I45" s="25" t="e">
        <f t="shared" ca="1" si="3"/>
        <v>#DIV/0!</v>
      </c>
      <c r="J45" s="22">
        <f ca="1">SUMIF(Metas!$A$19:$A$1000,'Análise dos Vendedores'!A45,Metas!$D$19:$D$100)</f>
        <v>0</v>
      </c>
      <c r="K45" s="26" t="e">
        <f>AVERAGEIF(Dados!$L$2:$L$1000,'Análise dos Vendedores'!A45,Dados!$O$2:$O$1000)</f>
        <v>#DIV/0!</v>
      </c>
      <c r="L45" s="26" t="e">
        <f t="shared" ca="1" si="4"/>
        <v>#DIV/0!</v>
      </c>
      <c r="M45" s="26" t="e">
        <f t="shared" ca="1" si="5"/>
        <v>#DIV/0!</v>
      </c>
      <c r="N45" s="64" t="e">
        <f t="shared" ca="1" si="6"/>
        <v>#DIV/0!</v>
      </c>
    </row>
    <row r="46" spans="1:14" x14ac:dyDescent="0.25">
      <c r="A46"/>
      <c r="B46" s="66">
        <f ca="1">SUMIF(Metas!$A$19:$A$1000,'Análise dos Vendedores'!A46,Metas!$B$19:$B$100)</f>
        <v>0</v>
      </c>
      <c r="C46" s="66">
        <f>SUMIF(Dados!$L$2:$L$1000,'Análise dos Vendedores'!A46,Dados!$M$2:$M$1000)</f>
        <v>0</v>
      </c>
      <c r="D46" s="24" t="e">
        <f t="shared" ca="1" si="0"/>
        <v>#DIV/0!</v>
      </c>
      <c r="E46" s="24" t="e">
        <f t="shared" ca="1" si="1"/>
        <v>#DIV/0!</v>
      </c>
      <c r="F46" s="20">
        <f ca="1">SUMIF(Metas!$A$19:$A$1000,'Análise dos Vendedores'!A46,Metas!$C$19:$C$100)</f>
        <v>0</v>
      </c>
      <c r="G46" s="25" t="e">
        <f>AVERAGEIF(Dados!$L$2:$L$1000,'Análise dos Vendedores'!A46,Dados!$N$2:$N$1000)</f>
        <v>#DIV/0!</v>
      </c>
      <c r="H46" s="25" t="e">
        <f t="shared" ca="1" si="2"/>
        <v>#DIV/0!</v>
      </c>
      <c r="I46" s="25" t="e">
        <f t="shared" ca="1" si="3"/>
        <v>#DIV/0!</v>
      </c>
      <c r="J46" s="22">
        <f ca="1">SUMIF(Metas!$A$19:$A$1000,'Análise dos Vendedores'!A46,Metas!$D$19:$D$100)</f>
        <v>0</v>
      </c>
      <c r="K46" s="26" t="e">
        <f>AVERAGEIF(Dados!$L$2:$L$1000,'Análise dos Vendedores'!A46,Dados!$O$2:$O$1000)</f>
        <v>#DIV/0!</v>
      </c>
      <c r="L46" s="26" t="e">
        <f t="shared" ca="1" si="4"/>
        <v>#DIV/0!</v>
      </c>
      <c r="M46" s="26" t="e">
        <f t="shared" ca="1" si="5"/>
        <v>#DIV/0!</v>
      </c>
      <c r="N46" s="64" t="e">
        <f t="shared" ca="1" si="6"/>
        <v>#DIV/0!</v>
      </c>
    </row>
    <row r="47" spans="1:14" x14ac:dyDescent="0.25">
      <c r="A47"/>
      <c r="B47" s="66">
        <f ca="1">SUMIF(Metas!$A$19:$A$1000,'Análise dos Vendedores'!A47,Metas!$B$19:$B$100)</f>
        <v>0</v>
      </c>
      <c r="C47" s="66">
        <f>SUMIF(Dados!$L$2:$L$1000,'Análise dos Vendedores'!A47,Dados!$M$2:$M$1000)</f>
        <v>0</v>
      </c>
      <c r="D47" s="24" t="e">
        <f t="shared" ca="1" si="0"/>
        <v>#DIV/0!</v>
      </c>
      <c r="E47" s="24" t="e">
        <f t="shared" ca="1" si="1"/>
        <v>#DIV/0!</v>
      </c>
      <c r="F47" s="20">
        <f ca="1">SUMIF(Metas!$A$19:$A$1000,'Análise dos Vendedores'!A47,Metas!$C$19:$C$100)</f>
        <v>0</v>
      </c>
      <c r="G47" s="25" t="e">
        <f>AVERAGEIF(Dados!$L$2:$L$1000,'Análise dos Vendedores'!A47,Dados!$N$2:$N$1000)</f>
        <v>#DIV/0!</v>
      </c>
      <c r="H47" s="25" t="e">
        <f t="shared" ca="1" si="2"/>
        <v>#DIV/0!</v>
      </c>
      <c r="I47" s="25" t="e">
        <f t="shared" ca="1" si="3"/>
        <v>#DIV/0!</v>
      </c>
      <c r="J47" s="22">
        <f ca="1">SUMIF(Metas!$A$19:$A$1000,'Análise dos Vendedores'!A47,Metas!$D$19:$D$100)</f>
        <v>0</v>
      </c>
      <c r="K47" s="26" t="e">
        <f>AVERAGEIF(Dados!$L$2:$L$1000,'Análise dos Vendedores'!A47,Dados!$O$2:$O$1000)</f>
        <v>#DIV/0!</v>
      </c>
      <c r="L47" s="26" t="e">
        <f t="shared" ca="1" si="4"/>
        <v>#DIV/0!</v>
      </c>
      <c r="M47" s="26" t="e">
        <f t="shared" ca="1" si="5"/>
        <v>#DIV/0!</v>
      </c>
      <c r="N47" s="64" t="e">
        <f t="shared" ca="1" si="6"/>
        <v>#DIV/0!</v>
      </c>
    </row>
    <row r="48" spans="1:14" x14ac:dyDescent="0.25">
      <c r="A48"/>
      <c r="B48" s="66">
        <f ca="1">SUMIF(Metas!$A$19:$A$1000,'Análise dos Vendedores'!A48,Metas!$B$19:$B$100)</f>
        <v>0</v>
      </c>
      <c r="C48" s="66">
        <f>SUMIF(Dados!$L$2:$L$1000,'Análise dos Vendedores'!A48,Dados!$M$2:$M$1000)</f>
        <v>0</v>
      </c>
      <c r="D48" s="24" t="e">
        <f t="shared" ca="1" si="0"/>
        <v>#DIV/0!</v>
      </c>
      <c r="E48" s="24" t="e">
        <f t="shared" ca="1" si="1"/>
        <v>#DIV/0!</v>
      </c>
      <c r="F48" s="20">
        <f ca="1">SUMIF(Metas!$A$19:$A$1000,'Análise dos Vendedores'!A48,Metas!$C$19:$C$100)</f>
        <v>0</v>
      </c>
      <c r="G48" s="25" t="e">
        <f>AVERAGEIF(Dados!$L$2:$L$1000,'Análise dos Vendedores'!A48,Dados!$N$2:$N$1000)</f>
        <v>#DIV/0!</v>
      </c>
      <c r="H48" s="25" t="e">
        <f t="shared" ca="1" si="2"/>
        <v>#DIV/0!</v>
      </c>
      <c r="I48" s="25" t="e">
        <f t="shared" ca="1" si="3"/>
        <v>#DIV/0!</v>
      </c>
      <c r="J48" s="22">
        <f ca="1">SUMIF(Metas!$A$19:$A$1000,'Análise dos Vendedores'!A48,Metas!$D$19:$D$100)</f>
        <v>0</v>
      </c>
      <c r="K48" s="26" t="e">
        <f>AVERAGEIF(Dados!$L$2:$L$1000,'Análise dos Vendedores'!A48,Dados!$O$2:$O$1000)</f>
        <v>#DIV/0!</v>
      </c>
      <c r="L48" s="26" t="e">
        <f t="shared" ca="1" si="4"/>
        <v>#DIV/0!</v>
      </c>
      <c r="M48" s="26" t="e">
        <f t="shared" ca="1" si="5"/>
        <v>#DIV/0!</v>
      </c>
      <c r="N48" s="64" t="e">
        <f t="shared" ca="1" si="6"/>
        <v>#DIV/0!</v>
      </c>
    </row>
    <row r="49" spans="1:14" x14ac:dyDescent="0.25">
      <c r="A49"/>
      <c r="B49" s="66">
        <f ca="1">SUMIF(Metas!$A$19:$A$1000,'Análise dos Vendedores'!A49,Metas!$B$19:$B$100)</f>
        <v>0</v>
      </c>
      <c r="C49" s="66">
        <f>SUMIF(Dados!$L$2:$L$1000,'Análise dos Vendedores'!A49,Dados!$M$2:$M$1000)</f>
        <v>0</v>
      </c>
      <c r="D49" s="24" t="e">
        <f t="shared" ca="1" si="0"/>
        <v>#DIV/0!</v>
      </c>
      <c r="E49" s="24" t="e">
        <f t="shared" ca="1" si="1"/>
        <v>#DIV/0!</v>
      </c>
      <c r="F49" s="20">
        <f ca="1">SUMIF(Metas!$A$19:$A$1000,'Análise dos Vendedores'!A49,Metas!$C$19:$C$100)</f>
        <v>0</v>
      </c>
      <c r="G49" s="25" t="e">
        <f>AVERAGEIF(Dados!$L$2:$L$1000,'Análise dos Vendedores'!A49,Dados!$N$2:$N$1000)</f>
        <v>#DIV/0!</v>
      </c>
      <c r="H49" s="25" t="e">
        <f t="shared" ca="1" si="2"/>
        <v>#DIV/0!</v>
      </c>
      <c r="I49" s="25" t="e">
        <f t="shared" ca="1" si="3"/>
        <v>#DIV/0!</v>
      </c>
      <c r="J49" s="22">
        <f ca="1">SUMIF(Metas!$A$19:$A$1000,'Análise dos Vendedores'!A49,Metas!$D$19:$D$100)</f>
        <v>0</v>
      </c>
      <c r="K49" s="26" t="e">
        <f>AVERAGEIF(Dados!$L$2:$L$1000,'Análise dos Vendedores'!A49,Dados!$O$2:$O$1000)</f>
        <v>#DIV/0!</v>
      </c>
      <c r="L49" s="26" t="e">
        <f t="shared" ca="1" si="4"/>
        <v>#DIV/0!</v>
      </c>
      <c r="M49" s="26" t="e">
        <f t="shared" ca="1" si="5"/>
        <v>#DIV/0!</v>
      </c>
      <c r="N49" s="64" t="e">
        <f t="shared" ca="1" si="6"/>
        <v>#DIV/0!</v>
      </c>
    </row>
    <row r="50" spans="1:14" x14ac:dyDescent="0.25">
      <c r="A50"/>
      <c r="B50" s="66">
        <f ca="1">SUMIF(Metas!$A$19:$A$1000,'Análise dos Vendedores'!A50,Metas!$B$19:$B$100)</f>
        <v>0</v>
      </c>
      <c r="C50" s="66">
        <f>SUMIF(Dados!$L$2:$L$1000,'Análise dos Vendedores'!A50,Dados!$M$2:$M$1000)</f>
        <v>0</v>
      </c>
      <c r="D50" s="24" t="e">
        <f t="shared" ca="1" si="0"/>
        <v>#DIV/0!</v>
      </c>
      <c r="E50" s="24" t="e">
        <f t="shared" ca="1" si="1"/>
        <v>#DIV/0!</v>
      </c>
      <c r="F50" s="20">
        <f ca="1">SUMIF(Metas!$A$19:$A$1000,'Análise dos Vendedores'!A50,Metas!$C$19:$C$100)</f>
        <v>0</v>
      </c>
      <c r="G50" s="25" t="e">
        <f>AVERAGEIF(Dados!$L$2:$L$1000,'Análise dos Vendedores'!A50,Dados!$N$2:$N$1000)</f>
        <v>#DIV/0!</v>
      </c>
      <c r="H50" s="25" t="e">
        <f t="shared" ca="1" si="2"/>
        <v>#DIV/0!</v>
      </c>
      <c r="I50" s="25" t="e">
        <f t="shared" ca="1" si="3"/>
        <v>#DIV/0!</v>
      </c>
      <c r="J50" s="22">
        <f ca="1">SUMIF(Metas!$A$19:$A$1000,'Análise dos Vendedores'!A50,Metas!$D$19:$D$100)</f>
        <v>0</v>
      </c>
      <c r="K50" s="26" t="e">
        <f>AVERAGEIF(Dados!$L$2:$L$1000,'Análise dos Vendedores'!A50,Dados!$O$2:$O$1000)</f>
        <v>#DIV/0!</v>
      </c>
      <c r="L50" s="26" t="e">
        <f t="shared" ca="1" si="4"/>
        <v>#DIV/0!</v>
      </c>
      <c r="M50" s="26" t="e">
        <f t="shared" ca="1" si="5"/>
        <v>#DIV/0!</v>
      </c>
      <c r="N50" s="64" t="e">
        <f t="shared" ca="1" si="6"/>
        <v>#DIV/0!</v>
      </c>
    </row>
    <row r="51" spans="1:14" x14ac:dyDescent="0.25">
      <c r="A51"/>
      <c r="B51" s="66">
        <f ca="1">SUMIF(Metas!$A$19:$A$1000,'Análise dos Vendedores'!A51,Metas!$B$19:$B$100)</f>
        <v>0</v>
      </c>
      <c r="C51" s="66">
        <f>SUMIF(Dados!$L$2:$L$1000,'Análise dos Vendedores'!A51,Dados!$M$2:$M$1000)</f>
        <v>0</v>
      </c>
      <c r="D51" s="24" t="e">
        <f t="shared" ca="1" si="0"/>
        <v>#DIV/0!</v>
      </c>
      <c r="E51" s="24" t="e">
        <f t="shared" ca="1" si="1"/>
        <v>#DIV/0!</v>
      </c>
      <c r="F51" s="20">
        <f ca="1">SUMIF(Metas!$A$19:$A$1000,'Análise dos Vendedores'!A51,Metas!$C$19:$C$100)</f>
        <v>0</v>
      </c>
      <c r="G51" s="25" t="e">
        <f>AVERAGEIF(Dados!$L$2:$L$1000,'Análise dos Vendedores'!A51,Dados!$N$2:$N$1000)</f>
        <v>#DIV/0!</v>
      </c>
      <c r="H51" s="25" t="e">
        <f t="shared" ca="1" si="2"/>
        <v>#DIV/0!</v>
      </c>
      <c r="I51" s="25" t="e">
        <f t="shared" ca="1" si="3"/>
        <v>#DIV/0!</v>
      </c>
      <c r="J51" s="22">
        <f ca="1">SUMIF(Metas!$A$19:$A$1000,'Análise dos Vendedores'!A51,Metas!$D$19:$D$100)</f>
        <v>0</v>
      </c>
      <c r="K51" s="26" t="e">
        <f>AVERAGEIF(Dados!$L$2:$L$1000,'Análise dos Vendedores'!A51,Dados!$O$2:$O$1000)</f>
        <v>#DIV/0!</v>
      </c>
      <c r="L51" s="26" t="e">
        <f t="shared" ca="1" si="4"/>
        <v>#DIV/0!</v>
      </c>
      <c r="M51" s="26" t="e">
        <f t="shared" ca="1" si="5"/>
        <v>#DIV/0!</v>
      </c>
      <c r="N51" s="64" t="e">
        <f t="shared" ca="1" si="6"/>
        <v>#DIV/0!</v>
      </c>
    </row>
    <row r="52" spans="1:14" x14ac:dyDescent="0.25">
      <c r="A52"/>
      <c r="B52" s="66">
        <f ca="1">SUMIF(Metas!$A$19:$A$1000,'Análise dos Vendedores'!A52,Metas!$B$19:$B$100)</f>
        <v>0</v>
      </c>
      <c r="C52" s="66">
        <f>SUMIF(Dados!$L$2:$L$1000,'Análise dos Vendedores'!A52,Dados!$M$2:$M$1000)</f>
        <v>0</v>
      </c>
      <c r="D52" s="24" t="e">
        <f t="shared" ca="1" si="0"/>
        <v>#DIV/0!</v>
      </c>
      <c r="E52" s="24" t="e">
        <f t="shared" ca="1" si="1"/>
        <v>#DIV/0!</v>
      </c>
      <c r="F52" s="20">
        <f ca="1">SUMIF(Metas!$A$19:$A$1000,'Análise dos Vendedores'!A52,Metas!$C$19:$C$100)</f>
        <v>0</v>
      </c>
      <c r="G52" s="25" t="e">
        <f>AVERAGEIF(Dados!$L$2:$L$1000,'Análise dos Vendedores'!A52,Dados!$N$2:$N$1000)</f>
        <v>#DIV/0!</v>
      </c>
      <c r="H52" s="25" t="e">
        <f t="shared" ca="1" si="2"/>
        <v>#DIV/0!</v>
      </c>
      <c r="I52" s="25" t="e">
        <f t="shared" ca="1" si="3"/>
        <v>#DIV/0!</v>
      </c>
      <c r="J52" s="22">
        <f ca="1">SUMIF(Metas!$A$19:$A$1000,'Análise dos Vendedores'!A52,Metas!$D$19:$D$100)</f>
        <v>0</v>
      </c>
      <c r="K52" s="26" t="e">
        <f>AVERAGEIF(Dados!$L$2:$L$1000,'Análise dos Vendedores'!A52,Dados!$O$2:$O$1000)</f>
        <v>#DIV/0!</v>
      </c>
      <c r="L52" s="26" t="e">
        <f t="shared" ca="1" si="4"/>
        <v>#DIV/0!</v>
      </c>
      <c r="M52" s="26" t="e">
        <f t="shared" ca="1" si="5"/>
        <v>#DIV/0!</v>
      </c>
      <c r="N52" s="64" t="e">
        <f t="shared" ca="1" si="6"/>
        <v>#DIV/0!</v>
      </c>
    </row>
    <row r="53" spans="1:14" x14ac:dyDescent="0.25">
      <c r="A53"/>
      <c r="B53" s="66">
        <f ca="1">SUMIF(Metas!$A$19:$A$1000,'Análise dos Vendedores'!A53,Metas!$B$19:$B$100)</f>
        <v>0</v>
      </c>
      <c r="C53" s="66">
        <f>SUMIF(Dados!$L$2:$L$1000,'Análise dos Vendedores'!A53,Dados!$M$2:$M$1000)</f>
        <v>0</v>
      </c>
      <c r="D53" s="24" t="e">
        <f t="shared" ca="1" si="0"/>
        <v>#DIV/0!</v>
      </c>
      <c r="E53" s="24" t="e">
        <f t="shared" ca="1" si="1"/>
        <v>#DIV/0!</v>
      </c>
      <c r="F53" s="20">
        <f ca="1">SUMIF(Metas!$A$19:$A$1000,'Análise dos Vendedores'!A53,Metas!$C$19:$C$100)</f>
        <v>0</v>
      </c>
      <c r="G53" s="25" t="e">
        <f>AVERAGEIF(Dados!$L$2:$L$1000,'Análise dos Vendedores'!A53,Dados!$N$2:$N$1000)</f>
        <v>#DIV/0!</v>
      </c>
      <c r="H53" s="25" t="e">
        <f t="shared" ca="1" si="2"/>
        <v>#DIV/0!</v>
      </c>
      <c r="I53" s="25" t="e">
        <f t="shared" ca="1" si="3"/>
        <v>#DIV/0!</v>
      </c>
      <c r="J53" s="22">
        <f ca="1">SUMIF(Metas!$A$19:$A$1000,'Análise dos Vendedores'!A53,Metas!$D$19:$D$100)</f>
        <v>0</v>
      </c>
      <c r="K53" s="26" t="e">
        <f>AVERAGEIF(Dados!$L$2:$L$1000,'Análise dos Vendedores'!A53,Dados!$O$2:$O$1000)</f>
        <v>#DIV/0!</v>
      </c>
      <c r="L53" s="26" t="e">
        <f t="shared" ca="1" si="4"/>
        <v>#DIV/0!</v>
      </c>
      <c r="M53" s="26" t="e">
        <f t="shared" ca="1" si="5"/>
        <v>#DIV/0!</v>
      </c>
      <c r="N53" s="64" t="e">
        <f t="shared" ca="1" si="6"/>
        <v>#DIV/0!</v>
      </c>
    </row>
    <row r="54" spans="1:14" x14ac:dyDescent="0.25">
      <c r="A54"/>
      <c r="B54" s="66">
        <f ca="1">SUMIF(Metas!$A$19:$A$1000,'Análise dos Vendedores'!A54,Metas!$B$19:$B$100)</f>
        <v>0</v>
      </c>
      <c r="C54" s="66">
        <f>SUMIF(Dados!$L$2:$L$1000,'Análise dos Vendedores'!A54,Dados!$M$2:$M$1000)</f>
        <v>0</v>
      </c>
      <c r="D54" s="24" t="e">
        <f t="shared" ca="1" si="0"/>
        <v>#DIV/0!</v>
      </c>
      <c r="E54" s="24" t="e">
        <f t="shared" ca="1" si="1"/>
        <v>#DIV/0!</v>
      </c>
      <c r="F54" s="20">
        <f ca="1">SUMIF(Metas!$A$19:$A$1000,'Análise dos Vendedores'!A54,Metas!$C$19:$C$100)</f>
        <v>0</v>
      </c>
      <c r="G54" s="25" t="e">
        <f>AVERAGEIF(Dados!$L$2:$L$1000,'Análise dos Vendedores'!A54,Dados!$N$2:$N$1000)</f>
        <v>#DIV/0!</v>
      </c>
      <c r="H54" s="25" t="e">
        <f t="shared" ca="1" si="2"/>
        <v>#DIV/0!</v>
      </c>
      <c r="I54" s="25" t="e">
        <f t="shared" ca="1" si="3"/>
        <v>#DIV/0!</v>
      </c>
      <c r="J54" s="22">
        <f ca="1">SUMIF(Metas!$A$19:$A$1000,'Análise dos Vendedores'!A54,Metas!$D$19:$D$100)</f>
        <v>0</v>
      </c>
      <c r="K54" s="26" t="e">
        <f>AVERAGEIF(Dados!$L$2:$L$1000,'Análise dos Vendedores'!A54,Dados!$O$2:$O$1000)</f>
        <v>#DIV/0!</v>
      </c>
      <c r="L54" s="26" t="e">
        <f t="shared" ca="1" si="4"/>
        <v>#DIV/0!</v>
      </c>
      <c r="M54" s="26" t="e">
        <f t="shared" ca="1" si="5"/>
        <v>#DIV/0!</v>
      </c>
      <c r="N54" s="64" t="e">
        <f t="shared" ca="1" si="6"/>
        <v>#DIV/0!</v>
      </c>
    </row>
    <row r="55" spans="1:14" x14ac:dyDescent="0.25">
      <c r="A55"/>
      <c r="B55" s="66">
        <f ca="1">SUMIF(Metas!$A$19:$A$1000,'Análise dos Vendedores'!A55,Metas!$B$19:$B$100)</f>
        <v>0</v>
      </c>
      <c r="C55" s="66">
        <f>SUMIF(Dados!$L$2:$L$1000,'Análise dos Vendedores'!A55,Dados!$M$2:$M$1000)</f>
        <v>0</v>
      </c>
      <c r="D55" s="24" t="e">
        <f t="shared" ca="1" si="0"/>
        <v>#DIV/0!</v>
      </c>
      <c r="E55" s="24" t="e">
        <f t="shared" ca="1" si="1"/>
        <v>#DIV/0!</v>
      </c>
      <c r="F55" s="20">
        <f ca="1">SUMIF(Metas!$A$19:$A$1000,'Análise dos Vendedores'!A55,Metas!$C$19:$C$100)</f>
        <v>0</v>
      </c>
      <c r="G55" s="25" t="e">
        <f>AVERAGEIF(Dados!$L$2:$L$1000,'Análise dos Vendedores'!A55,Dados!$N$2:$N$1000)</f>
        <v>#DIV/0!</v>
      </c>
      <c r="H55" s="25" t="e">
        <f t="shared" ca="1" si="2"/>
        <v>#DIV/0!</v>
      </c>
      <c r="I55" s="25" t="e">
        <f t="shared" ca="1" si="3"/>
        <v>#DIV/0!</v>
      </c>
      <c r="J55" s="22">
        <f ca="1">SUMIF(Metas!$A$19:$A$1000,'Análise dos Vendedores'!A55,Metas!$D$19:$D$100)</f>
        <v>0</v>
      </c>
      <c r="K55" s="26" t="e">
        <f>AVERAGEIF(Dados!$L$2:$L$1000,'Análise dos Vendedores'!A55,Dados!$O$2:$O$1000)</f>
        <v>#DIV/0!</v>
      </c>
      <c r="L55" s="26" t="e">
        <f t="shared" ca="1" si="4"/>
        <v>#DIV/0!</v>
      </c>
      <c r="M55" s="26" t="e">
        <f t="shared" ca="1" si="5"/>
        <v>#DIV/0!</v>
      </c>
      <c r="N55" s="64" t="e">
        <f t="shared" ca="1" si="6"/>
        <v>#DIV/0!</v>
      </c>
    </row>
    <row r="56" spans="1:14" x14ac:dyDescent="0.25">
      <c r="A56"/>
      <c r="B56" s="66">
        <f ca="1">SUMIF(Metas!$A$19:$A$1000,'Análise dos Vendedores'!A56,Metas!$B$19:$B$100)</f>
        <v>0</v>
      </c>
      <c r="C56" s="66">
        <f>SUMIF(Dados!$L$2:$L$1000,'Análise dos Vendedores'!A56,Dados!$M$2:$M$1000)</f>
        <v>0</v>
      </c>
      <c r="D56" s="24" t="e">
        <f t="shared" ca="1" si="0"/>
        <v>#DIV/0!</v>
      </c>
      <c r="E56" s="24" t="e">
        <f t="shared" ca="1" si="1"/>
        <v>#DIV/0!</v>
      </c>
      <c r="F56" s="20">
        <f ca="1">SUMIF(Metas!$A$19:$A$1000,'Análise dos Vendedores'!A56,Metas!$C$19:$C$100)</f>
        <v>0</v>
      </c>
      <c r="G56" s="25" t="e">
        <f>AVERAGEIF(Dados!$L$2:$L$1000,'Análise dos Vendedores'!A56,Dados!$N$2:$N$1000)</f>
        <v>#DIV/0!</v>
      </c>
      <c r="H56" s="25" t="e">
        <f t="shared" ca="1" si="2"/>
        <v>#DIV/0!</v>
      </c>
      <c r="I56" s="25" t="e">
        <f t="shared" ca="1" si="3"/>
        <v>#DIV/0!</v>
      </c>
      <c r="J56" s="22">
        <f ca="1">SUMIF(Metas!$A$19:$A$1000,'Análise dos Vendedores'!A56,Metas!$D$19:$D$100)</f>
        <v>0</v>
      </c>
      <c r="K56" s="26" t="e">
        <f>AVERAGEIF(Dados!$L$2:$L$1000,'Análise dos Vendedores'!A56,Dados!$O$2:$O$1000)</f>
        <v>#DIV/0!</v>
      </c>
      <c r="L56" s="26" t="e">
        <f t="shared" ca="1" si="4"/>
        <v>#DIV/0!</v>
      </c>
      <c r="M56" s="26" t="e">
        <f t="shared" ca="1" si="5"/>
        <v>#DIV/0!</v>
      </c>
      <c r="N56" s="64" t="e">
        <f t="shared" ca="1" si="6"/>
        <v>#DIV/0!</v>
      </c>
    </row>
    <row r="57" spans="1:14" x14ac:dyDescent="0.25">
      <c r="A57"/>
      <c r="B57" s="66">
        <f ca="1">SUMIF(Metas!$A$19:$A$1000,'Análise dos Vendedores'!A57,Metas!$B$19:$B$100)</f>
        <v>0</v>
      </c>
      <c r="C57" s="66">
        <f>SUMIF(Dados!$L$2:$L$1000,'Análise dos Vendedores'!A57,Dados!$M$2:$M$1000)</f>
        <v>0</v>
      </c>
      <c r="D57" s="24" t="e">
        <f t="shared" ca="1" si="0"/>
        <v>#DIV/0!</v>
      </c>
      <c r="E57" s="24" t="e">
        <f t="shared" ca="1" si="1"/>
        <v>#DIV/0!</v>
      </c>
      <c r="F57" s="20">
        <f ca="1">SUMIF(Metas!$A$19:$A$1000,'Análise dos Vendedores'!A57,Metas!$C$19:$C$100)</f>
        <v>0</v>
      </c>
      <c r="G57" s="25" t="e">
        <f>AVERAGEIF(Dados!$L$2:$L$1000,'Análise dos Vendedores'!A57,Dados!$N$2:$N$1000)</f>
        <v>#DIV/0!</v>
      </c>
      <c r="H57" s="25" t="e">
        <f t="shared" ca="1" si="2"/>
        <v>#DIV/0!</v>
      </c>
      <c r="I57" s="25" t="e">
        <f t="shared" ca="1" si="3"/>
        <v>#DIV/0!</v>
      </c>
      <c r="J57" s="22">
        <f ca="1">SUMIF(Metas!$A$19:$A$1000,'Análise dos Vendedores'!A57,Metas!$D$19:$D$100)</f>
        <v>0</v>
      </c>
      <c r="K57" s="26" t="e">
        <f>AVERAGEIF(Dados!$L$2:$L$1000,'Análise dos Vendedores'!A57,Dados!$O$2:$O$1000)</f>
        <v>#DIV/0!</v>
      </c>
      <c r="L57" s="26" t="e">
        <f t="shared" ca="1" si="4"/>
        <v>#DIV/0!</v>
      </c>
      <c r="M57" s="26" t="e">
        <f t="shared" ca="1" si="5"/>
        <v>#DIV/0!</v>
      </c>
      <c r="N57" s="64" t="e">
        <f t="shared" ca="1" si="6"/>
        <v>#DIV/0!</v>
      </c>
    </row>
    <row r="58" spans="1:14" x14ac:dyDescent="0.25">
      <c r="A58"/>
      <c r="B58" s="66">
        <f ca="1">SUMIF(Metas!$A$19:$A$1000,'Análise dos Vendedores'!A58,Metas!$B$19:$B$100)</f>
        <v>0</v>
      </c>
      <c r="C58" s="66">
        <f>SUMIF(Dados!$L$2:$L$1000,'Análise dos Vendedores'!A58,Dados!$M$2:$M$1000)</f>
        <v>0</v>
      </c>
      <c r="D58" s="24" t="e">
        <f t="shared" ca="1" si="0"/>
        <v>#DIV/0!</v>
      </c>
      <c r="E58" s="24" t="e">
        <f t="shared" ca="1" si="1"/>
        <v>#DIV/0!</v>
      </c>
      <c r="F58" s="20">
        <f ca="1">SUMIF(Metas!$A$19:$A$1000,'Análise dos Vendedores'!A58,Metas!$C$19:$C$100)</f>
        <v>0</v>
      </c>
      <c r="G58" s="25" t="e">
        <f>AVERAGEIF(Dados!$L$2:$L$1000,'Análise dos Vendedores'!A58,Dados!$N$2:$N$1000)</f>
        <v>#DIV/0!</v>
      </c>
      <c r="H58" s="25" t="e">
        <f t="shared" ca="1" si="2"/>
        <v>#DIV/0!</v>
      </c>
      <c r="I58" s="25" t="e">
        <f t="shared" ca="1" si="3"/>
        <v>#DIV/0!</v>
      </c>
      <c r="J58" s="22">
        <f ca="1">SUMIF(Metas!$A$19:$A$1000,'Análise dos Vendedores'!A58,Metas!$D$19:$D$100)</f>
        <v>0</v>
      </c>
      <c r="K58" s="26" t="e">
        <f>AVERAGEIF(Dados!$L$2:$L$1000,'Análise dos Vendedores'!A58,Dados!$O$2:$O$1000)</f>
        <v>#DIV/0!</v>
      </c>
      <c r="L58" s="26" t="e">
        <f t="shared" ca="1" si="4"/>
        <v>#DIV/0!</v>
      </c>
      <c r="M58" s="26" t="e">
        <f t="shared" ca="1" si="5"/>
        <v>#DIV/0!</v>
      </c>
      <c r="N58" s="64" t="e">
        <f t="shared" ca="1" si="6"/>
        <v>#DIV/0!</v>
      </c>
    </row>
    <row r="59" spans="1:14" x14ac:dyDescent="0.25">
      <c r="A59"/>
      <c r="B59" s="66">
        <f ca="1">SUMIF(Metas!$A$19:$A$1000,'Análise dos Vendedores'!A59,Metas!$B$19:$B$100)</f>
        <v>0</v>
      </c>
      <c r="C59" s="66">
        <f>SUMIF(Dados!$L$2:$L$1000,'Análise dos Vendedores'!A59,Dados!$M$2:$M$1000)</f>
        <v>0</v>
      </c>
      <c r="D59" s="24" t="e">
        <f t="shared" ca="1" si="0"/>
        <v>#DIV/0!</v>
      </c>
      <c r="E59" s="24" t="e">
        <f t="shared" ca="1" si="1"/>
        <v>#DIV/0!</v>
      </c>
      <c r="F59" s="20">
        <f ca="1">SUMIF(Metas!$A$19:$A$1000,'Análise dos Vendedores'!A59,Metas!$C$19:$C$100)</f>
        <v>0</v>
      </c>
      <c r="G59" s="25" t="e">
        <f>AVERAGEIF(Dados!$L$2:$L$1000,'Análise dos Vendedores'!A59,Dados!$N$2:$N$1000)</f>
        <v>#DIV/0!</v>
      </c>
      <c r="H59" s="25" t="e">
        <f t="shared" ca="1" si="2"/>
        <v>#DIV/0!</v>
      </c>
      <c r="I59" s="25" t="e">
        <f t="shared" ca="1" si="3"/>
        <v>#DIV/0!</v>
      </c>
      <c r="J59" s="22">
        <f ca="1">SUMIF(Metas!$A$19:$A$1000,'Análise dos Vendedores'!A59,Metas!$D$19:$D$100)</f>
        <v>0</v>
      </c>
      <c r="K59" s="26" t="e">
        <f>AVERAGEIF(Dados!$L$2:$L$1000,'Análise dos Vendedores'!A59,Dados!$O$2:$O$1000)</f>
        <v>#DIV/0!</v>
      </c>
      <c r="L59" s="26" t="e">
        <f t="shared" ca="1" si="4"/>
        <v>#DIV/0!</v>
      </c>
      <c r="M59" s="26" t="e">
        <f t="shared" ca="1" si="5"/>
        <v>#DIV/0!</v>
      </c>
      <c r="N59" s="64" t="e">
        <f t="shared" ca="1" si="6"/>
        <v>#DIV/0!</v>
      </c>
    </row>
    <row r="60" spans="1:14" x14ac:dyDescent="0.25">
      <c r="A60"/>
      <c r="B60" s="66">
        <f ca="1">SUMIF(Metas!$A$19:$A$1000,'Análise dos Vendedores'!A60,Metas!$B$19:$B$100)</f>
        <v>0</v>
      </c>
      <c r="C60" s="66">
        <f>SUMIF(Dados!$L$2:$L$1000,'Análise dos Vendedores'!A60,Dados!$M$2:$M$1000)</f>
        <v>0</v>
      </c>
      <c r="D60" s="24" t="e">
        <f t="shared" ca="1" si="0"/>
        <v>#DIV/0!</v>
      </c>
      <c r="E60" s="24" t="e">
        <f t="shared" ca="1" si="1"/>
        <v>#DIV/0!</v>
      </c>
      <c r="F60" s="20">
        <f ca="1">SUMIF(Metas!$A$19:$A$1000,'Análise dos Vendedores'!A60,Metas!$C$19:$C$100)</f>
        <v>0</v>
      </c>
      <c r="G60" s="25" t="e">
        <f>AVERAGEIF(Dados!$L$2:$L$1000,'Análise dos Vendedores'!A60,Dados!$N$2:$N$1000)</f>
        <v>#DIV/0!</v>
      </c>
      <c r="H60" s="25" t="e">
        <f t="shared" ca="1" si="2"/>
        <v>#DIV/0!</v>
      </c>
      <c r="I60" s="25" t="e">
        <f t="shared" ca="1" si="3"/>
        <v>#DIV/0!</v>
      </c>
      <c r="J60" s="22">
        <f ca="1">SUMIF(Metas!$A$19:$A$1000,'Análise dos Vendedores'!A60,Metas!$D$19:$D$100)</f>
        <v>0</v>
      </c>
      <c r="K60" s="26" t="e">
        <f>AVERAGEIF(Dados!$L$2:$L$1000,'Análise dos Vendedores'!A60,Dados!$O$2:$O$1000)</f>
        <v>#DIV/0!</v>
      </c>
      <c r="L60" s="26" t="e">
        <f t="shared" ca="1" si="4"/>
        <v>#DIV/0!</v>
      </c>
      <c r="M60" s="26" t="e">
        <f t="shared" ca="1" si="5"/>
        <v>#DIV/0!</v>
      </c>
      <c r="N60" s="64" t="e">
        <f t="shared" ca="1" si="6"/>
        <v>#DIV/0!</v>
      </c>
    </row>
    <row r="61" spans="1:14" x14ac:dyDescent="0.25">
      <c r="A61"/>
      <c r="B61" s="66">
        <f ca="1">SUMIF(Metas!$A$19:$A$1000,'Análise dos Vendedores'!A61,Metas!$B$19:$B$100)</f>
        <v>0</v>
      </c>
      <c r="C61" s="66">
        <f>SUMIF(Dados!$L$2:$L$1000,'Análise dos Vendedores'!A61,Dados!$M$2:$M$1000)</f>
        <v>0</v>
      </c>
      <c r="D61" s="24" t="e">
        <f t="shared" ca="1" si="0"/>
        <v>#DIV/0!</v>
      </c>
      <c r="E61" s="24" t="e">
        <f t="shared" ca="1" si="1"/>
        <v>#DIV/0!</v>
      </c>
      <c r="F61" s="20">
        <f ca="1">SUMIF(Metas!$A$19:$A$1000,'Análise dos Vendedores'!A61,Metas!$C$19:$C$100)</f>
        <v>0</v>
      </c>
      <c r="G61" s="25" t="e">
        <f>AVERAGEIF(Dados!$L$2:$L$1000,'Análise dos Vendedores'!A61,Dados!$N$2:$N$1000)</f>
        <v>#DIV/0!</v>
      </c>
      <c r="H61" s="25" t="e">
        <f t="shared" ca="1" si="2"/>
        <v>#DIV/0!</v>
      </c>
      <c r="I61" s="25" t="e">
        <f t="shared" ca="1" si="3"/>
        <v>#DIV/0!</v>
      </c>
      <c r="J61" s="22">
        <f ca="1">SUMIF(Metas!$A$19:$A$1000,'Análise dos Vendedores'!A61,Metas!$D$19:$D$100)</f>
        <v>0</v>
      </c>
      <c r="K61" s="26" t="e">
        <f>AVERAGEIF(Dados!$L$2:$L$1000,'Análise dos Vendedores'!A61,Dados!$O$2:$O$1000)</f>
        <v>#DIV/0!</v>
      </c>
      <c r="L61" s="26" t="e">
        <f t="shared" ca="1" si="4"/>
        <v>#DIV/0!</v>
      </c>
      <c r="M61" s="26" t="e">
        <f t="shared" ca="1" si="5"/>
        <v>#DIV/0!</v>
      </c>
      <c r="N61" s="64" t="e">
        <f t="shared" ca="1" si="6"/>
        <v>#DIV/0!</v>
      </c>
    </row>
    <row r="62" spans="1:14" x14ac:dyDescent="0.25">
      <c r="A62"/>
      <c r="B62" s="66">
        <f ca="1">SUMIF(Metas!$A$19:$A$1000,'Análise dos Vendedores'!A62,Metas!$B$19:$B$100)</f>
        <v>0</v>
      </c>
      <c r="C62" s="66">
        <f>SUMIF(Dados!$L$2:$L$1000,'Análise dos Vendedores'!A62,Dados!$M$2:$M$1000)</f>
        <v>0</v>
      </c>
      <c r="D62" s="24" t="e">
        <f t="shared" ca="1" si="0"/>
        <v>#DIV/0!</v>
      </c>
      <c r="E62" s="24" t="e">
        <f t="shared" ca="1" si="1"/>
        <v>#DIV/0!</v>
      </c>
      <c r="F62" s="20">
        <f ca="1">SUMIF(Metas!$A$19:$A$1000,'Análise dos Vendedores'!A62,Metas!$C$19:$C$100)</f>
        <v>0</v>
      </c>
      <c r="G62" s="25" t="e">
        <f>AVERAGEIF(Dados!$L$2:$L$1000,'Análise dos Vendedores'!A62,Dados!$N$2:$N$1000)</f>
        <v>#DIV/0!</v>
      </c>
      <c r="H62" s="25" t="e">
        <f t="shared" ca="1" si="2"/>
        <v>#DIV/0!</v>
      </c>
      <c r="I62" s="25" t="e">
        <f t="shared" ca="1" si="3"/>
        <v>#DIV/0!</v>
      </c>
      <c r="J62" s="22">
        <f ca="1">SUMIF(Metas!$A$19:$A$1000,'Análise dos Vendedores'!A62,Metas!$D$19:$D$100)</f>
        <v>0</v>
      </c>
      <c r="K62" s="26" t="e">
        <f>AVERAGEIF(Dados!$L$2:$L$1000,'Análise dos Vendedores'!A62,Dados!$O$2:$O$1000)</f>
        <v>#DIV/0!</v>
      </c>
      <c r="L62" s="26" t="e">
        <f t="shared" ca="1" si="4"/>
        <v>#DIV/0!</v>
      </c>
      <c r="M62" s="26" t="e">
        <f t="shared" ca="1" si="5"/>
        <v>#DIV/0!</v>
      </c>
      <c r="N62" s="64" t="e">
        <f t="shared" ca="1" si="6"/>
        <v>#DIV/0!</v>
      </c>
    </row>
    <row r="63" spans="1:14" x14ac:dyDescent="0.25">
      <c r="A63"/>
      <c r="B63" s="66">
        <f ca="1">SUMIF(Metas!$A$19:$A$1000,'Análise dos Vendedores'!A63,Metas!$B$19:$B$100)</f>
        <v>0</v>
      </c>
      <c r="C63" s="66">
        <f>SUMIF(Dados!$L$2:$L$1000,'Análise dos Vendedores'!A63,Dados!$M$2:$M$1000)</f>
        <v>0</v>
      </c>
      <c r="D63" s="24" t="e">
        <f t="shared" ca="1" si="0"/>
        <v>#DIV/0!</v>
      </c>
      <c r="E63" s="24" t="e">
        <f t="shared" ca="1" si="1"/>
        <v>#DIV/0!</v>
      </c>
      <c r="F63" s="20">
        <f ca="1">SUMIF(Metas!$A$19:$A$1000,'Análise dos Vendedores'!A63,Metas!$C$19:$C$100)</f>
        <v>0</v>
      </c>
      <c r="G63" s="25" t="e">
        <f>AVERAGEIF(Dados!$L$2:$L$1000,'Análise dos Vendedores'!A63,Dados!$N$2:$N$1000)</f>
        <v>#DIV/0!</v>
      </c>
      <c r="H63" s="25" t="e">
        <f t="shared" ca="1" si="2"/>
        <v>#DIV/0!</v>
      </c>
      <c r="I63" s="25" t="e">
        <f t="shared" ca="1" si="3"/>
        <v>#DIV/0!</v>
      </c>
      <c r="J63" s="22">
        <f ca="1">SUMIF(Metas!$A$19:$A$1000,'Análise dos Vendedores'!A63,Metas!$D$19:$D$100)</f>
        <v>0</v>
      </c>
      <c r="K63" s="26" t="e">
        <f>AVERAGEIF(Dados!$L$2:$L$1000,'Análise dos Vendedores'!A63,Dados!$O$2:$O$1000)</f>
        <v>#DIV/0!</v>
      </c>
      <c r="L63" s="26" t="e">
        <f t="shared" ca="1" si="4"/>
        <v>#DIV/0!</v>
      </c>
      <c r="M63" s="26" t="e">
        <f t="shared" ca="1" si="5"/>
        <v>#DIV/0!</v>
      </c>
      <c r="N63" s="64" t="e">
        <f t="shared" ca="1" si="6"/>
        <v>#DIV/0!</v>
      </c>
    </row>
    <row r="64" spans="1:14" x14ac:dyDescent="0.25">
      <c r="A64"/>
      <c r="B64" s="66">
        <f ca="1">SUMIF(Metas!$A$19:$A$1000,'Análise dos Vendedores'!A64,Metas!$B$19:$B$100)</f>
        <v>0</v>
      </c>
      <c r="C64" s="66">
        <f>SUMIF(Dados!$L$2:$L$1000,'Análise dos Vendedores'!A64,Dados!$M$2:$M$1000)</f>
        <v>0</v>
      </c>
      <c r="D64" s="24" t="e">
        <f t="shared" ca="1" si="0"/>
        <v>#DIV/0!</v>
      </c>
      <c r="E64" s="24" t="e">
        <f t="shared" ca="1" si="1"/>
        <v>#DIV/0!</v>
      </c>
      <c r="F64" s="20">
        <f ca="1">SUMIF(Metas!$A$19:$A$1000,'Análise dos Vendedores'!A64,Metas!$C$19:$C$100)</f>
        <v>0</v>
      </c>
      <c r="G64" s="25" t="e">
        <f>AVERAGEIF(Dados!$L$2:$L$1000,'Análise dos Vendedores'!A64,Dados!$N$2:$N$1000)</f>
        <v>#DIV/0!</v>
      </c>
      <c r="H64" s="25" t="e">
        <f t="shared" ca="1" si="2"/>
        <v>#DIV/0!</v>
      </c>
      <c r="I64" s="25" t="e">
        <f t="shared" ca="1" si="3"/>
        <v>#DIV/0!</v>
      </c>
      <c r="J64" s="22">
        <f ca="1">SUMIF(Metas!$A$19:$A$1000,'Análise dos Vendedores'!A64,Metas!$D$19:$D$100)</f>
        <v>0</v>
      </c>
      <c r="K64" s="26" t="e">
        <f>AVERAGEIF(Dados!$L$2:$L$1000,'Análise dos Vendedores'!A64,Dados!$O$2:$O$1000)</f>
        <v>#DIV/0!</v>
      </c>
      <c r="L64" s="26" t="e">
        <f t="shared" ca="1" si="4"/>
        <v>#DIV/0!</v>
      </c>
      <c r="M64" s="26" t="e">
        <f t="shared" ca="1" si="5"/>
        <v>#DIV/0!</v>
      </c>
      <c r="N64" s="64" t="e">
        <f t="shared" ca="1" si="6"/>
        <v>#DIV/0!</v>
      </c>
    </row>
    <row r="65" spans="1:14" x14ac:dyDescent="0.25">
      <c r="A65"/>
      <c r="B65" s="66">
        <f ca="1">SUMIF(Metas!$A$19:$A$1000,'Análise dos Vendedores'!A65,Metas!$B$19:$B$100)</f>
        <v>0</v>
      </c>
      <c r="C65" s="66">
        <f>SUMIF(Dados!$L$2:$L$1000,'Análise dos Vendedores'!A65,Dados!$M$2:$M$1000)</f>
        <v>0</v>
      </c>
      <c r="D65" s="24" t="e">
        <f t="shared" ca="1" si="0"/>
        <v>#DIV/0!</v>
      </c>
      <c r="E65" s="24" t="e">
        <f t="shared" ca="1" si="1"/>
        <v>#DIV/0!</v>
      </c>
      <c r="F65" s="20">
        <f ca="1">SUMIF(Metas!$A$19:$A$1000,'Análise dos Vendedores'!A65,Metas!$C$19:$C$100)</f>
        <v>0</v>
      </c>
      <c r="G65" s="25" t="e">
        <f>AVERAGEIF(Dados!$L$2:$L$1000,'Análise dos Vendedores'!A65,Dados!$N$2:$N$1000)</f>
        <v>#DIV/0!</v>
      </c>
      <c r="H65" s="25" t="e">
        <f t="shared" ca="1" si="2"/>
        <v>#DIV/0!</v>
      </c>
      <c r="I65" s="25" t="e">
        <f t="shared" ca="1" si="3"/>
        <v>#DIV/0!</v>
      </c>
      <c r="J65" s="22">
        <f ca="1">SUMIF(Metas!$A$19:$A$1000,'Análise dos Vendedores'!A65,Metas!$D$19:$D$100)</f>
        <v>0</v>
      </c>
      <c r="K65" s="26" t="e">
        <f>AVERAGEIF(Dados!$L$2:$L$1000,'Análise dos Vendedores'!A65,Dados!$O$2:$O$1000)</f>
        <v>#DIV/0!</v>
      </c>
      <c r="L65" s="26" t="e">
        <f t="shared" ca="1" si="4"/>
        <v>#DIV/0!</v>
      </c>
      <c r="M65" s="26" t="e">
        <f t="shared" ca="1" si="5"/>
        <v>#DIV/0!</v>
      </c>
      <c r="N65" s="64" t="e">
        <f t="shared" ca="1" si="6"/>
        <v>#DIV/0!</v>
      </c>
    </row>
    <row r="66" spans="1:14" x14ac:dyDescent="0.25">
      <c r="A66"/>
      <c r="B66" s="66">
        <f ca="1">SUMIF(Metas!$A$19:$A$1000,'Análise dos Vendedores'!A66,Metas!$B$19:$B$100)</f>
        <v>0</v>
      </c>
      <c r="C66" s="66">
        <f>SUMIF(Dados!$L$2:$L$1000,'Análise dos Vendedores'!A66,Dados!$M$2:$M$1000)</f>
        <v>0</v>
      </c>
      <c r="D66" s="24" t="e">
        <f t="shared" ca="1" si="0"/>
        <v>#DIV/0!</v>
      </c>
      <c r="E66" s="24" t="e">
        <f t="shared" ca="1" si="1"/>
        <v>#DIV/0!</v>
      </c>
      <c r="F66" s="20">
        <f ca="1">SUMIF(Metas!$A$19:$A$1000,'Análise dos Vendedores'!A66,Metas!$C$19:$C$100)</f>
        <v>0</v>
      </c>
      <c r="G66" s="25" t="e">
        <f>AVERAGEIF(Dados!$L$2:$L$1000,'Análise dos Vendedores'!A66,Dados!$N$2:$N$1000)</f>
        <v>#DIV/0!</v>
      </c>
      <c r="H66" s="25" t="e">
        <f t="shared" ca="1" si="2"/>
        <v>#DIV/0!</v>
      </c>
      <c r="I66" s="25" t="e">
        <f t="shared" ca="1" si="3"/>
        <v>#DIV/0!</v>
      </c>
      <c r="J66" s="22">
        <f ca="1">SUMIF(Metas!$A$19:$A$1000,'Análise dos Vendedores'!A66,Metas!$D$19:$D$100)</f>
        <v>0</v>
      </c>
      <c r="K66" s="26" t="e">
        <f>AVERAGEIF(Dados!$L$2:$L$1000,'Análise dos Vendedores'!A66,Dados!$O$2:$O$1000)</f>
        <v>#DIV/0!</v>
      </c>
      <c r="L66" s="26" t="e">
        <f t="shared" ca="1" si="4"/>
        <v>#DIV/0!</v>
      </c>
      <c r="M66" s="26" t="e">
        <f t="shared" ca="1" si="5"/>
        <v>#DIV/0!</v>
      </c>
      <c r="N66" s="64" t="e">
        <f t="shared" ca="1" si="6"/>
        <v>#DIV/0!</v>
      </c>
    </row>
    <row r="67" spans="1:14" x14ac:dyDescent="0.25">
      <c r="A67"/>
      <c r="B67" s="66">
        <f ca="1">SUMIF(Metas!$A$19:$A$1000,'Análise dos Vendedores'!A67,Metas!$B$19:$B$100)</f>
        <v>0</v>
      </c>
      <c r="C67" s="66">
        <f>SUMIF(Dados!$L$2:$L$1000,'Análise dos Vendedores'!A67,Dados!$M$2:$M$1000)</f>
        <v>0</v>
      </c>
      <c r="D67" s="24" t="e">
        <f t="shared" ca="1" si="0"/>
        <v>#DIV/0!</v>
      </c>
      <c r="E67" s="24" t="e">
        <f t="shared" ca="1" si="1"/>
        <v>#DIV/0!</v>
      </c>
      <c r="F67" s="20">
        <f ca="1">SUMIF(Metas!$A$19:$A$1000,'Análise dos Vendedores'!A67,Metas!$C$19:$C$100)</f>
        <v>0</v>
      </c>
      <c r="G67" s="25" t="e">
        <f>AVERAGEIF(Dados!$L$2:$L$1000,'Análise dos Vendedores'!A67,Dados!$N$2:$N$1000)</f>
        <v>#DIV/0!</v>
      </c>
      <c r="H67" s="25" t="e">
        <f t="shared" ca="1" si="2"/>
        <v>#DIV/0!</v>
      </c>
      <c r="I67" s="25" t="e">
        <f t="shared" ca="1" si="3"/>
        <v>#DIV/0!</v>
      </c>
      <c r="J67" s="22">
        <f ca="1">SUMIF(Metas!$A$19:$A$1000,'Análise dos Vendedores'!A67,Metas!$D$19:$D$100)</f>
        <v>0</v>
      </c>
      <c r="K67" s="26" t="e">
        <f>AVERAGEIF(Dados!$L$2:$L$1000,'Análise dos Vendedores'!A67,Dados!$O$2:$O$1000)</f>
        <v>#DIV/0!</v>
      </c>
      <c r="L67" s="26" t="e">
        <f t="shared" ca="1" si="4"/>
        <v>#DIV/0!</v>
      </c>
      <c r="M67" s="26" t="e">
        <f t="shared" ca="1" si="5"/>
        <v>#DIV/0!</v>
      </c>
      <c r="N67" s="64" t="e">
        <f t="shared" ca="1" si="6"/>
        <v>#DIV/0!</v>
      </c>
    </row>
    <row r="68" spans="1:14" x14ac:dyDescent="0.25">
      <c r="A68"/>
      <c r="B68" s="66">
        <f ca="1">SUMIF(Metas!$A$19:$A$1000,'Análise dos Vendedores'!A68,Metas!$B$19:$B$100)</f>
        <v>0</v>
      </c>
      <c r="C68" s="66">
        <f>SUMIF(Dados!$L$2:$L$1000,'Análise dos Vendedores'!A68,Dados!$M$2:$M$1000)</f>
        <v>0</v>
      </c>
      <c r="D68" s="24" t="e">
        <f t="shared" ca="1" si="0"/>
        <v>#DIV/0!</v>
      </c>
      <c r="E68" s="24" t="e">
        <f t="shared" ca="1" si="1"/>
        <v>#DIV/0!</v>
      </c>
      <c r="F68" s="20">
        <f ca="1">SUMIF(Metas!$A$19:$A$1000,'Análise dos Vendedores'!A68,Metas!$C$19:$C$100)</f>
        <v>0</v>
      </c>
      <c r="G68" s="25" t="e">
        <f>AVERAGEIF(Dados!$L$2:$L$1000,'Análise dos Vendedores'!A68,Dados!$N$2:$N$1000)</f>
        <v>#DIV/0!</v>
      </c>
      <c r="H68" s="25" t="e">
        <f t="shared" ca="1" si="2"/>
        <v>#DIV/0!</v>
      </c>
      <c r="I68" s="25" t="e">
        <f t="shared" ca="1" si="3"/>
        <v>#DIV/0!</v>
      </c>
      <c r="J68" s="22">
        <f ca="1">SUMIF(Metas!$A$19:$A$1000,'Análise dos Vendedores'!A68,Metas!$D$19:$D$100)</f>
        <v>0</v>
      </c>
      <c r="K68" s="26" t="e">
        <f>AVERAGEIF(Dados!$L$2:$L$1000,'Análise dos Vendedores'!A68,Dados!$O$2:$O$1000)</f>
        <v>#DIV/0!</v>
      </c>
      <c r="L68" s="26" t="e">
        <f t="shared" ca="1" si="4"/>
        <v>#DIV/0!</v>
      </c>
      <c r="M68" s="26" t="e">
        <f t="shared" ca="1" si="5"/>
        <v>#DIV/0!</v>
      </c>
      <c r="N68" s="64" t="e">
        <f t="shared" ca="1" si="6"/>
        <v>#DIV/0!</v>
      </c>
    </row>
    <row r="69" spans="1:14" x14ac:dyDescent="0.25">
      <c r="A69"/>
      <c r="B69" s="66">
        <f ca="1">SUMIF(Metas!$A$19:$A$1000,'Análise dos Vendedores'!A69,Metas!$B$19:$B$100)</f>
        <v>0</v>
      </c>
      <c r="C69" s="66">
        <f>SUMIF(Dados!$L$2:$L$1000,'Análise dos Vendedores'!A69,Dados!$M$2:$M$1000)</f>
        <v>0</v>
      </c>
      <c r="D69" s="24" t="e">
        <f t="shared" ca="1" si="0"/>
        <v>#DIV/0!</v>
      </c>
      <c r="E69" s="24" t="e">
        <f t="shared" ca="1" si="1"/>
        <v>#DIV/0!</v>
      </c>
      <c r="F69" s="20">
        <f ca="1">SUMIF(Metas!$A$19:$A$1000,'Análise dos Vendedores'!A69,Metas!$C$19:$C$100)</f>
        <v>0</v>
      </c>
      <c r="G69" s="25" t="e">
        <f>AVERAGEIF(Dados!$L$2:$L$1000,'Análise dos Vendedores'!A69,Dados!$N$2:$N$1000)</f>
        <v>#DIV/0!</v>
      </c>
      <c r="H69" s="25" t="e">
        <f t="shared" ca="1" si="2"/>
        <v>#DIV/0!</v>
      </c>
      <c r="I69" s="25" t="e">
        <f t="shared" ca="1" si="3"/>
        <v>#DIV/0!</v>
      </c>
      <c r="J69" s="22">
        <f ca="1">SUMIF(Metas!$A$19:$A$1000,'Análise dos Vendedores'!A69,Metas!$D$19:$D$100)</f>
        <v>0</v>
      </c>
      <c r="K69" s="26" t="e">
        <f>AVERAGEIF(Dados!$L$2:$L$1000,'Análise dos Vendedores'!A69,Dados!$O$2:$O$1000)</f>
        <v>#DIV/0!</v>
      </c>
      <c r="L69" s="26" t="e">
        <f t="shared" ca="1" si="4"/>
        <v>#DIV/0!</v>
      </c>
      <c r="M69" s="26" t="e">
        <f t="shared" ca="1" si="5"/>
        <v>#DIV/0!</v>
      </c>
      <c r="N69" s="64" t="e">
        <f t="shared" ca="1" si="6"/>
        <v>#DIV/0!</v>
      </c>
    </row>
    <row r="70" spans="1:14" x14ac:dyDescent="0.25">
      <c r="A70"/>
      <c r="B70" s="66">
        <f ca="1">SUMIF(Metas!$A$19:$A$1000,'Análise dos Vendedores'!A70,Metas!$B$19:$B$100)</f>
        <v>0</v>
      </c>
      <c r="C70" s="66">
        <f>SUMIF(Dados!$L$2:$L$1000,'Análise dos Vendedores'!A70,Dados!$M$2:$M$1000)</f>
        <v>0</v>
      </c>
      <c r="D70" s="24" t="e">
        <f t="shared" ca="1" si="0"/>
        <v>#DIV/0!</v>
      </c>
      <c r="E70" s="24" t="e">
        <f t="shared" ca="1" si="1"/>
        <v>#DIV/0!</v>
      </c>
      <c r="F70" s="20">
        <f ca="1">SUMIF(Metas!$A$19:$A$1000,'Análise dos Vendedores'!A70,Metas!$C$19:$C$100)</f>
        <v>0</v>
      </c>
      <c r="G70" s="25" t="e">
        <f>AVERAGEIF(Dados!$L$2:$L$1000,'Análise dos Vendedores'!A70,Dados!$N$2:$N$1000)</f>
        <v>#DIV/0!</v>
      </c>
      <c r="H70" s="25" t="e">
        <f t="shared" ca="1" si="2"/>
        <v>#DIV/0!</v>
      </c>
      <c r="I70" s="25" t="e">
        <f t="shared" ca="1" si="3"/>
        <v>#DIV/0!</v>
      </c>
      <c r="J70" s="22">
        <f ca="1">SUMIF(Metas!$A$19:$A$1000,'Análise dos Vendedores'!A70,Metas!$D$19:$D$100)</f>
        <v>0</v>
      </c>
      <c r="K70" s="26" t="e">
        <f>AVERAGEIF(Dados!$L$2:$L$1000,'Análise dos Vendedores'!A70,Dados!$O$2:$O$1000)</f>
        <v>#DIV/0!</v>
      </c>
      <c r="L70" s="26" t="e">
        <f t="shared" ca="1" si="4"/>
        <v>#DIV/0!</v>
      </c>
      <c r="M70" s="26" t="e">
        <f t="shared" ca="1" si="5"/>
        <v>#DIV/0!</v>
      </c>
      <c r="N70" s="64" t="e">
        <f t="shared" ca="1" si="6"/>
        <v>#DIV/0!</v>
      </c>
    </row>
    <row r="71" spans="1:14" x14ac:dyDescent="0.25">
      <c r="A71"/>
      <c r="B71" s="66">
        <f ca="1">SUMIF(Metas!$A$19:$A$1000,'Análise dos Vendedores'!A71,Metas!$B$19:$B$100)</f>
        <v>0</v>
      </c>
      <c r="C71" s="66">
        <f>SUMIF(Dados!$L$2:$L$1000,'Análise dos Vendedores'!A71,Dados!$M$2:$M$1000)</f>
        <v>0</v>
      </c>
      <c r="D71" s="24" t="e">
        <f t="shared" ref="D71:D134" ca="1" si="7">C71/B71*100</f>
        <v>#DIV/0!</v>
      </c>
      <c r="E71" s="24" t="e">
        <f t="shared" ref="E71:E134" ca="1" si="8">D71*$E$3/100</f>
        <v>#DIV/0!</v>
      </c>
      <c r="F71" s="20">
        <f ca="1">SUMIF(Metas!$A$19:$A$1000,'Análise dos Vendedores'!A71,Metas!$C$19:$C$100)</f>
        <v>0</v>
      </c>
      <c r="G71" s="25" t="e">
        <f>AVERAGEIF(Dados!$L$2:$L$1000,'Análise dos Vendedores'!A71,Dados!$N$2:$N$1000)</f>
        <v>#DIV/0!</v>
      </c>
      <c r="H71" s="25" t="e">
        <f t="shared" ref="H71:H134" ca="1" si="9">G71/F71*100</f>
        <v>#DIV/0!</v>
      </c>
      <c r="I71" s="25" t="e">
        <f t="shared" ref="I71:I134" ca="1" si="10">H71*$I$3/100</f>
        <v>#DIV/0!</v>
      </c>
      <c r="J71" s="22">
        <f ca="1">SUMIF(Metas!$A$19:$A$1000,'Análise dos Vendedores'!A71,Metas!$D$19:$D$100)</f>
        <v>0</v>
      </c>
      <c r="K71" s="26" t="e">
        <f>AVERAGEIF(Dados!$L$2:$L$1000,'Análise dos Vendedores'!A71,Dados!$O$2:$O$1000)</f>
        <v>#DIV/0!</v>
      </c>
      <c r="L71" s="26" t="e">
        <f t="shared" ref="L71:L134" ca="1" si="11">K71/J71*100</f>
        <v>#DIV/0!</v>
      </c>
      <c r="M71" s="26" t="e">
        <f t="shared" ref="M71:M134" ca="1" si="12">L71*$M$3/100</f>
        <v>#DIV/0!</v>
      </c>
      <c r="N71" s="64" t="e">
        <f t="shared" ref="N71:N134" ca="1" si="13">E71+I71+M71</f>
        <v>#DIV/0!</v>
      </c>
    </row>
    <row r="72" spans="1:14" x14ac:dyDescent="0.25">
      <c r="A72"/>
      <c r="B72" s="66">
        <f ca="1">SUMIF(Metas!$A$19:$A$1000,'Análise dos Vendedores'!A72,Metas!$B$19:$B$100)</f>
        <v>0</v>
      </c>
      <c r="C72" s="66">
        <f>SUMIF(Dados!$L$2:$L$1000,'Análise dos Vendedores'!A72,Dados!$M$2:$M$1000)</f>
        <v>0</v>
      </c>
      <c r="D72" s="24" t="e">
        <f t="shared" ca="1" si="7"/>
        <v>#DIV/0!</v>
      </c>
      <c r="E72" s="24" t="e">
        <f t="shared" ca="1" si="8"/>
        <v>#DIV/0!</v>
      </c>
      <c r="F72" s="20">
        <f ca="1">SUMIF(Metas!$A$19:$A$1000,'Análise dos Vendedores'!A72,Metas!$C$19:$C$100)</f>
        <v>0</v>
      </c>
      <c r="G72" s="25" t="e">
        <f>AVERAGEIF(Dados!$L$2:$L$1000,'Análise dos Vendedores'!A72,Dados!$N$2:$N$1000)</f>
        <v>#DIV/0!</v>
      </c>
      <c r="H72" s="25" t="e">
        <f t="shared" ca="1" si="9"/>
        <v>#DIV/0!</v>
      </c>
      <c r="I72" s="25" t="e">
        <f t="shared" ca="1" si="10"/>
        <v>#DIV/0!</v>
      </c>
      <c r="J72" s="22">
        <f ca="1">SUMIF(Metas!$A$19:$A$1000,'Análise dos Vendedores'!A72,Metas!$D$19:$D$100)</f>
        <v>0</v>
      </c>
      <c r="K72" s="26" t="e">
        <f>AVERAGEIF(Dados!$L$2:$L$1000,'Análise dos Vendedores'!A72,Dados!$O$2:$O$1000)</f>
        <v>#DIV/0!</v>
      </c>
      <c r="L72" s="26" t="e">
        <f t="shared" ca="1" si="11"/>
        <v>#DIV/0!</v>
      </c>
      <c r="M72" s="26" t="e">
        <f t="shared" ca="1" si="12"/>
        <v>#DIV/0!</v>
      </c>
      <c r="N72" s="64" t="e">
        <f t="shared" ca="1" si="13"/>
        <v>#DIV/0!</v>
      </c>
    </row>
    <row r="73" spans="1:14" x14ac:dyDescent="0.25">
      <c r="A73"/>
      <c r="B73" s="66">
        <f ca="1">SUMIF(Metas!$A$19:$A$1000,'Análise dos Vendedores'!A73,Metas!$B$19:$B$100)</f>
        <v>0</v>
      </c>
      <c r="C73" s="66">
        <f>SUMIF(Dados!$L$2:$L$1000,'Análise dos Vendedores'!A73,Dados!$M$2:$M$1000)</f>
        <v>0</v>
      </c>
      <c r="D73" s="24" t="e">
        <f t="shared" ca="1" si="7"/>
        <v>#DIV/0!</v>
      </c>
      <c r="E73" s="24" t="e">
        <f t="shared" ca="1" si="8"/>
        <v>#DIV/0!</v>
      </c>
      <c r="F73" s="20">
        <f ca="1">SUMIF(Metas!$A$19:$A$1000,'Análise dos Vendedores'!A73,Metas!$C$19:$C$100)</f>
        <v>0</v>
      </c>
      <c r="G73" s="25" t="e">
        <f>AVERAGEIF(Dados!$L$2:$L$1000,'Análise dos Vendedores'!A73,Dados!$N$2:$N$1000)</f>
        <v>#DIV/0!</v>
      </c>
      <c r="H73" s="25" t="e">
        <f t="shared" ca="1" si="9"/>
        <v>#DIV/0!</v>
      </c>
      <c r="I73" s="25" t="e">
        <f t="shared" ca="1" si="10"/>
        <v>#DIV/0!</v>
      </c>
      <c r="J73" s="22">
        <f ca="1">SUMIF(Metas!$A$19:$A$1000,'Análise dos Vendedores'!A73,Metas!$D$19:$D$100)</f>
        <v>0</v>
      </c>
      <c r="K73" s="26" t="e">
        <f>AVERAGEIF(Dados!$L$2:$L$1000,'Análise dos Vendedores'!A73,Dados!$O$2:$O$1000)</f>
        <v>#DIV/0!</v>
      </c>
      <c r="L73" s="26" t="e">
        <f t="shared" ca="1" si="11"/>
        <v>#DIV/0!</v>
      </c>
      <c r="M73" s="26" t="e">
        <f t="shared" ca="1" si="12"/>
        <v>#DIV/0!</v>
      </c>
      <c r="N73" s="64" t="e">
        <f t="shared" ca="1" si="13"/>
        <v>#DIV/0!</v>
      </c>
    </row>
    <row r="74" spans="1:14" x14ac:dyDescent="0.25">
      <c r="A74"/>
      <c r="B74" s="66">
        <f ca="1">SUMIF(Metas!$A$19:$A$1000,'Análise dos Vendedores'!A74,Metas!$B$19:$B$100)</f>
        <v>0</v>
      </c>
      <c r="C74" s="66">
        <f>SUMIF(Dados!$L$2:$L$1000,'Análise dos Vendedores'!A74,Dados!$M$2:$M$1000)</f>
        <v>0</v>
      </c>
      <c r="D74" s="24" t="e">
        <f t="shared" ca="1" si="7"/>
        <v>#DIV/0!</v>
      </c>
      <c r="E74" s="24" t="e">
        <f t="shared" ca="1" si="8"/>
        <v>#DIV/0!</v>
      </c>
      <c r="F74" s="20">
        <f ca="1">SUMIF(Metas!$A$19:$A$1000,'Análise dos Vendedores'!A74,Metas!$C$19:$C$100)</f>
        <v>0</v>
      </c>
      <c r="G74" s="25" t="e">
        <f>AVERAGEIF(Dados!$L$2:$L$1000,'Análise dos Vendedores'!A74,Dados!$N$2:$N$1000)</f>
        <v>#DIV/0!</v>
      </c>
      <c r="H74" s="25" t="e">
        <f t="shared" ca="1" si="9"/>
        <v>#DIV/0!</v>
      </c>
      <c r="I74" s="25" t="e">
        <f t="shared" ca="1" si="10"/>
        <v>#DIV/0!</v>
      </c>
      <c r="J74" s="22">
        <f ca="1">SUMIF(Metas!$A$19:$A$1000,'Análise dos Vendedores'!A74,Metas!$D$19:$D$100)</f>
        <v>0</v>
      </c>
      <c r="K74" s="26" t="e">
        <f>AVERAGEIF(Dados!$L$2:$L$1000,'Análise dos Vendedores'!A74,Dados!$O$2:$O$1000)</f>
        <v>#DIV/0!</v>
      </c>
      <c r="L74" s="26" t="e">
        <f t="shared" ca="1" si="11"/>
        <v>#DIV/0!</v>
      </c>
      <c r="M74" s="26" t="e">
        <f t="shared" ca="1" si="12"/>
        <v>#DIV/0!</v>
      </c>
      <c r="N74" s="64" t="e">
        <f t="shared" ca="1" si="13"/>
        <v>#DIV/0!</v>
      </c>
    </row>
    <row r="75" spans="1:14" x14ac:dyDescent="0.25">
      <c r="A75"/>
      <c r="B75" s="66">
        <f ca="1">SUMIF(Metas!$A$19:$A$1000,'Análise dos Vendedores'!A75,Metas!$B$19:$B$100)</f>
        <v>0</v>
      </c>
      <c r="C75" s="66">
        <f>SUMIF(Dados!$L$2:$L$1000,'Análise dos Vendedores'!A75,Dados!$M$2:$M$1000)</f>
        <v>0</v>
      </c>
      <c r="D75" s="24" t="e">
        <f t="shared" ca="1" si="7"/>
        <v>#DIV/0!</v>
      </c>
      <c r="E75" s="24" t="e">
        <f t="shared" ca="1" si="8"/>
        <v>#DIV/0!</v>
      </c>
      <c r="F75" s="20">
        <f ca="1">SUMIF(Metas!$A$19:$A$1000,'Análise dos Vendedores'!A75,Metas!$C$19:$C$100)</f>
        <v>0</v>
      </c>
      <c r="G75" s="25" t="e">
        <f>AVERAGEIF(Dados!$L$2:$L$1000,'Análise dos Vendedores'!A75,Dados!$N$2:$N$1000)</f>
        <v>#DIV/0!</v>
      </c>
      <c r="H75" s="25" t="e">
        <f t="shared" ca="1" si="9"/>
        <v>#DIV/0!</v>
      </c>
      <c r="I75" s="25" t="e">
        <f t="shared" ca="1" si="10"/>
        <v>#DIV/0!</v>
      </c>
      <c r="J75" s="22">
        <f ca="1">SUMIF(Metas!$A$19:$A$1000,'Análise dos Vendedores'!A75,Metas!$D$19:$D$100)</f>
        <v>0</v>
      </c>
      <c r="K75" s="26" t="e">
        <f>AVERAGEIF(Dados!$L$2:$L$1000,'Análise dos Vendedores'!A75,Dados!$O$2:$O$1000)</f>
        <v>#DIV/0!</v>
      </c>
      <c r="L75" s="26" t="e">
        <f t="shared" ca="1" si="11"/>
        <v>#DIV/0!</v>
      </c>
      <c r="M75" s="26" t="e">
        <f t="shared" ca="1" si="12"/>
        <v>#DIV/0!</v>
      </c>
      <c r="N75" s="64" t="e">
        <f t="shared" ca="1" si="13"/>
        <v>#DIV/0!</v>
      </c>
    </row>
    <row r="76" spans="1:14" x14ac:dyDescent="0.25">
      <c r="A76"/>
      <c r="B76" s="66">
        <f ca="1">SUMIF(Metas!$A$19:$A$1000,'Análise dos Vendedores'!A76,Metas!$B$19:$B$100)</f>
        <v>0</v>
      </c>
      <c r="C76" s="66">
        <f>SUMIF(Dados!$L$2:$L$1000,'Análise dos Vendedores'!A76,Dados!$M$2:$M$1000)</f>
        <v>0</v>
      </c>
      <c r="D76" s="24" t="e">
        <f t="shared" ca="1" si="7"/>
        <v>#DIV/0!</v>
      </c>
      <c r="E76" s="24" t="e">
        <f t="shared" ca="1" si="8"/>
        <v>#DIV/0!</v>
      </c>
      <c r="F76" s="20">
        <f ca="1">SUMIF(Metas!$A$19:$A$1000,'Análise dos Vendedores'!A76,Metas!$C$19:$C$100)</f>
        <v>0</v>
      </c>
      <c r="G76" s="25" t="e">
        <f>AVERAGEIF(Dados!$L$2:$L$1000,'Análise dos Vendedores'!A76,Dados!$N$2:$N$1000)</f>
        <v>#DIV/0!</v>
      </c>
      <c r="H76" s="25" t="e">
        <f t="shared" ca="1" si="9"/>
        <v>#DIV/0!</v>
      </c>
      <c r="I76" s="25" t="e">
        <f t="shared" ca="1" si="10"/>
        <v>#DIV/0!</v>
      </c>
      <c r="J76" s="22">
        <f ca="1">SUMIF(Metas!$A$19:$A$1000,'Análise dos Vendedores'!A76,Metas!$D$19:$D$100)</f>
        <v>0</v>
      </c>
      <c r="K76" s="26" t="e">
        <f>AVERAGEIF(Dados!$L$2:$L$1000,'Análise dos Vendedores'!A76,Dados!$O$2:$O$1000)</f>
        <v>#DIV/0!</v>
      </c>
      <c r="L76" s="26" t="e">
        <f t="shared" ca="1" si="11"/>
        <v>#DIV/0!</v>
      </c>
      <c r="M76" s="26" t="e">
        <f t="shared" ca="1" si="12"/>
        <v>#DIV/0!</v>
      </c>
      <c r="N76" s="64" t="e">
        <f t="shared" ca="1" si="13"/>
        <v>#DIV/0!</v>
      </c>
    </row>
    <row r="77" spans="1:14" x14ac:dyDescent="0.25">
      <c r="A77"/>
      <c r="B77" s="66">
        <f ca="1">SUMIF(Metas!$A$19:$A$1000,'Análise dos Vendedores'!A77,Metas!$B$19:$B$100)</f>
        <v>0</v>
      </c>
      <c r="C77" s="66">
        <f>SUMIF(Dados!$L$2:$L$1000,'Análise dos Vendedores'!A77,Dados!$M$2:$M$1000)</f>
        <v>0</v>
      </c>
      <c r="D77" s="24" t="e">
        <f t="shared" ca="1" si="7"/>
        <v>#DIV/0!</v>
      </c>
      <c r="E77" s="24" t="e">
        <f t="shared" ca="1" si="8"/>
        <v>#DIV/0!</v>
      </c>
      <c r="F77" s="20">
        <f ca="1">SUMIF(Metas!$A$19:$A$1000,'Análise dos Vendedores'!A77,Metas!$C$19:$C$100)</f>
        <v>0</v>
      </c>
      <c r="G77" s="25" t="e">
        <f>AVERAGEIF(Dados!$L$2:$L$1000,'Análise dos Vendedores'!A77,Dados!$N$2:$N$1000)</f>
        <v>#DIV/0!</v>
      </c>
      <c r="H77" s="25" t="e">
        <f t="shared" ca="1" si="9"/>
        <v>#DIV/0!</v>
      </c>
      <c r="I77" s="25" t="e">
        <f t="shared" ca="1" si="10"/>
        <v>#DIV/0!</v>
      </c>
      <c r="J77" s="22">
        <f ca="1">SUMIF(Metas!$A$19:$A$1000,'Análise dos Vendedores'!A77,Metas!$D$19:$D$100)</f>
        <v>0</v>
      </c>
      <c r="K77" s="26" t="e">
        <f>AVERAGEIF(Dados!$L$2:$L$1000,'Análise dos Vendedores'!A77,Dados!$O$2:$O$1000)</f>
        <v>#DIV/0!</v>
      </c>
      <c r="L77" s="26" t="e">
        <f t="shared" ca="1" si="11"/>
        <v>#DIV/0!</v>
      </c>
      <c r="M77" s="26" t="e">
        <f t="shared" ca="1" si="12"/>
        <v>#DIV/0!</v>
      </c>
      <c r="N77" s="64" t="e">
        <f t="shared" ca="1" si="13"/>
        <v>#DIV/0!</v>
      </c>
    </row>
    <row r="78" spans="1:14" x14ac:dyDescent="0.25">
      <c r="A78"/>
      <c r="B78" s="66">
        <f ca="1">SUMIF(Metas!$A$19:$A$1000,'Análise dos Vendedores'!A78,Metas!$B$19:$B$100)</f>
        <v>0</v>
      </c>
      <c r="C78" s="66">
        <f>SUMIF(Dados!$L$2:$L$1000,'Análise dos Vendedores'!A78,Dados!$M$2:$M$1000)</f>
        <v>0</v>
      </c>
      <c r="D78" s="24" t="e">
        <f t="shared" ca="1" si="7"/>
        <v>#DIV/0!</v>
      </c>
      <c r="E78" s="24" t="e">
        <f t="shared" ca="1" si="8"/>
        <v>#DIV/0!</v>
      </c>
      <c r="F78" s="20">
        <f ca="1">SUMIF(Metas!$A$19:$A$1000,'Análise dos Vendedores'!A78,Metas!$C$19:$C$100)</f>
        <v>0</v>
      </c>
      <c r="G78" s="25" t="e">
        <f>AVERAGEIF(Dados!$L$2:$L$1000,'Análise dos Vendedores'!A78,Dados!$N$2:$N$1000)</f>
        <v>#DIV/0!</v>
      </c>
      <c r="H78" s="25" t="e">
        <f t="shared" ca="1" si="9"/>
        <v>#DIV/0!</v>
      </c>
      <c r="I78" s="25" t="e">
        <f t="shared" ca="1" si="10"/>
        <v>#DIV/0!</v>
      </c>
      <c r="J78" s="22">
        <f ca="1">SUMIF(Metas!$A$19:$A$1000,'Análise dos Vendedores'!A78,Metas!$D$19:$D$100)</f>
        <v>0</v>
      </c>
      <c r="K78" s="26" t="e">
        <f>AVERAGEIF(Dados!$L$2:$L$1000,'Análise dos Vendedores'!A78,Dados!$O$2:$O$1000)</f>
        <v>#DIV/0!</v>
      </c>
      <c r="L78" s="26" t="e">
        <f t="shared" ca="1" si="11"/>
        <v>#DIV/0!</v>
      </c>
      <c r="M78" s="26" t="e">
        <f t="shared" ca="1" si="12"/>
        <v>#DIV/0!</v>
      </c>
      <c r="N78" s="64" t="e">
        <f t="shared" ca="1" si="13"/>
        <v>#DIV/0!</v>
      </c>
    </row>
    <row r="79" spans="1:14" x14ac:dyDescent="0.25">
      <c r="A79"/>
      <c r="B79" s="66">
        <f ca="1">SUMIF(Metas!$A$19:$A$1000,'Análise dos Vendedores'!A79,Metas!$B$19:$B$100)</f>
        <v>0</v>
      </c>
      <c r="C79" s="66">
        <f>SUMIF(Dados!$L$2:$L$1000,'Análise dos Vendedores'!A79,Dados!$M$2:$M$1000)</f>
        <v>0</v>
      </c>
      <c r="D79" s="24" t="e">
        <f t="shared" ca="1" si="7"/>
        <v>#DIV/0!</v>
      </c>
      <c r="E79" s="24" t="e">
        <f t="shared" ca="1" si="8"/>
        <v>#DIV/0!</v>
      </c>
      <c r="F79" s="20">
        <f ca="1">SUMIF(Metas!$A$19:$A$1000,'Análise dos Vendedores'!A79,Metas!$C$19:$C$100)</f>
        <v>0</v>
      </c>
      <c r="G79" s="25" t="e">
        <f>AVERAGEIF(Dados!$L$2:$L$1000,'Análise dos Vendedores'!A79,Dados!$N$2:$N$1000)</f>
        <v>#DIV/0!</v>
      </c>
      <c r="H79" s="25" t="e">
        <f t="shared" ca="1" si="9"/>
        <v>#DIV/0!</v>
      </c>
      <c r="I79" s="25" t="e">
        <f t="shared" ca="1" si="10"/>
        <v>#DIV/0!</v>
      </c>
      <c r="J79" s="22">
        <f ca="1">SUMIF(Metas!$A$19:$A$1000,'Análise dos Vendedores'!A79,Metas!$D$19:$D$100)</f>
        <v>0</v>
      </c>
      <c r="K79" s="26" t="e">
        <f>AVERAGEIF(Dados!$L$2:$L$1000,'Análise dos Vendedores'!A79,Dados!$O$2:$O$1000)</f>
        <v>#DIV/0!</v>
      </c>
      <c r="L79" s="26" t="e">
        <f t="shared" ca="1" si="11"/>
        <v>#DIV/0!</v>
      </c>
      <c r="M79" s="26" t="e">
        <f t="shared" ca="1" si="12"/>
        <v>#DIV/0!</v>
      </c>
      <c r="N79" s="64" t="e">
        <f t="shared" ca="1" si="13"/>
        <v>#DIV/0!</v>
      </c>
    </row>
    <row r="80" spans="1:14" x14ac:dyDescent="0.25">
      <c r="A80"/>
      <c r="B80" s="66">
        <f ca="1">SUMIF(Metas!$A$19:$A$1000,'Análise dos Vendedores'!A80,Metas!$B$19:$B$100)</f>
        <v>0</v>
      </c>
      <c r="C80" s="66">
        <f>SUMIF(Dados!$L$2:$L$1000,'Análise dos Vendedores'!A80,Dados!$M$2:$M$1000)</f>
        <v>0</v>
      </c>
      <c r="D80" s="24" t="e">
        <f t="shared" ca="1" si="7"/>
        <v>#DIV/0!</v>
      </c>
      <c r="E80" s="24" t="e">
        <f t="shared" ca="1" si="8"/>
        <v>#DIV/0!</v>
      </c>
      <c r="F80" s="20">
        <f ca="1">SUMIF(Metas!$A$19:$A$1000,'Análise dos Vendedores'!A80,Metas!$C$19:$C$100)</f>
        <v>0</v>
      </c>
      <c r="G80" s="25" t="e">
        <f>AVERAGEIF(Dados!$L$2:$L$1000,'Análise dos Vendedores'!A80,Dados!$N$2:$N$1000)</f>
        <v>#DIV/0!</v>
      </c>
      <c r="H80" s="25" t="e">
        <f t="shared" ca="1" si="9"/>
        <v>#DIV/0!</v>
      </c>
      <c r="I80" s="25" t="e">
        <f t="shared" ca="1" si="10"/>
        <v>#DIV/0!</v>
      </c>
      <c r="J80" s="22">
        <f ca="1">SUMIF(Metas!$A$19:$A$1000,'Análise dos Vendedores'!A80,Metas!$D$19:$D$100)</f>
        <v>0</v>
      </c>
      <c r="K80" s="26" t="e">
        <f>AVERAGEIF(Dados!$L$2:$L$1000,'Análise dos Vendedores'!A80,Dados!$O$2:$O$1000)</f>
        <v>#DIV/0!</v>
      </c>
      <c r="L80" s="26" t="e">
        <f t="shared" ca="1" si="11"/>
        <v>#DIV/0!</v>
      </c>
      <c r="M80" s="26" t="e">
        <f t="shared" ca="1" si="12"/>
        <v>#DIV/0!</v>
      </c>
      <c r="N80" s="64" t="e">
        <f t="shared" ca="1" si="13"/>
        <v>#DIV/0!</v>
      </c>
    </row>
    <row r="81" spans="1:14" x14ac:dyDescent="0.25">
      <c r="A81"/>
      <c r="B81" s="66">
        <f ca="1">SUMIF(Metas!$A$19:$A$1000,'Análise dos Vendedores'!A81,Metas!$B$19:$B$100)</f>
        <v>0</v>
      </c>
      <c r="C81" s="66">
        <f>SUMIF(Dados!$L$2:$L$1000,'Análise dos Vendedores'!A81,Dados!$M$2:$M$1000)</f>
        <v>0</v>
      </c>
      <c r="D81" s="24" t="e">
        <f t="shared" ca="1" si="7"/>
        <v>#DIV/0!</v>
      </c>
      <c r="E81" s="24" t="e">
        <f t="shared" ca="1" si="8"/>
        <v>#DIV/0!</v>
      </c>
      <c r="F81" s="20">
        <f ca="1">SUMIF(Metas!$A$19:$A$1000,'Análise dos Vendedores'!A81,Metas!$C$19:$C$100)</f>
        <v>0</v>
      </c>
      <c r="G81" s="25" t="e">
        <f>AVERAGEIF(Dados!$L$2:$L$1000,'Análise dos Vendedores'!A81,Dados!$N$2:$N$1000)</f>
        <v>#DIV/0!</v>
      </c>
      <c r="H81" s="25" t="e">
        <f t="shared" ca="1" si="9"/>
        <v>#DIV/0!</v>
      </c>
      <c r="I81" s="25" t="e">
        <f t="shared" ca="1" si="10"/>
        <v>#DIV/0!</v>
      </c>
      <c r="J81" s="22">
        <f ca="1">SUMIF(Metas!$A$19:$A$1000,'Análise dos Vendedores'!A81,Metas!$D$19:$D$100)</f>
        <v>0</v>
      </c>
      <c r="K81" s="26" t="e">
        <f>AVERAGEIF(Dados!$L$2:$L$1000,'Análise dos Vendedores'!A81,Dados!$O$2:$O$1000)</f>
        <v>#DIV/0!</v>
      </c>
      <c r="L81" s="26" t="e">
        <f t="shared" ca="1" si="11"/>
        <v>#DIV/0!</v>
      </c>
      <c r="M81" s="26" t="e">
        <f t="shared" ca="1" si="12"/>
        <v>#DIV/0!</v>
      </c>
      <c r="N81" s="64" t="e">
        <f t="shared" ca="1" si="13"/>
        <v>#DIV/0!</v>
      </c>
    </row>
    <row r="82" spans="1:14" x14ac:dyDescent="0.25">
      <c r="A82"/>
      <c r="B82" s="66">
        <f ca="1">SUMIF(Metas!$A$19:$A$1000,'Análise dos Vendedores'!A82,Metas!$B$19:$B$100)</f>
        <v>0</v>
      </c>
      <c r="C82" s="66">
        <f>SUMIF(Dados!$L$2:$L$1000,'Análise dos Vendedores'!A82,Dados!$M$2:$M$1000)</f>
        <v>0</v>
      </c>
      <c r="D82" s="24" t="e">
        <f t="shared" ca="1" si="7"/>
        <v>#DIV/0!</v>
      </c>
      <c r="E82" s="24" t="e">
        <f t="shared" ca="1" si="8"/>
        <v>#DIV/0!</v>
      </c>
      <c r="F82" s="20">
        <f ca="1">SUMIF(Metas!$A$19:$A$1000,'Análise dos Vendedores'!A82,Metas!$C$19:$C$100)</f>
        <v>0</v>
      </c>
      <c r="G82" s="25" t="e">
        <f>AVERAGEIF(Dados!$L$2:$L$1000,'Análise dos Vendedores'!A82,Dados!$N$2:$N$1000)</f>
        <v>#DIV/0!</v>
      </c>
      <c r="H82" s="25" t="e">
        <f t="shared" ca="1" si="9"/>
        <v>#DIV/0!</v>
      </c>
      <c r="I82" s="25" t="e">
        <f t="shared" ca="1" si="10"/>
        <v>#DIV/0!</v>
      </c>
      <c r="J82" s="22">
        <f ca="1">SUMIF(Metas!$A$19:$A$1000,'Análise dos Vendedores'!A82,Metas!$D$19:$D$100)</f>
        <v>0</v>
      </c>
      <c r="K82" s="26" t="e">
        <f>AVERAGEIF(Dados!$L$2:$L$1000,'Análise dos Vendedores'!A82,Dados!$O$2:$O$1000)</f>
        <v>#DIV/0!</v>
      </c>
      <c r="L82" s="26" t="e">
        <f t="shared" ca="1" si="11"/>
        <v>#DIV/0!</v>
      </c>
      <c r="M82" s="26" t="e">
        <f t="shared" ca="1" si="12"/>
        <v>#DIV/0!</v>
      </c>
      <c r="N82" s="64" t="e">
        <f t="shared" ca="1" si="13"/>
        <v>#DIV/0!</v>
      </c>
    </row>
    <row r="83" spans="1:14" x14ac:dyDescent="0.25">
      <c r="A83"/>
      <c r="B83" s="66">
        <f ca="1">SUMIF(Metas!$A$19:$A$1000,'Análise dos Vendedores'!A83,Metas!$B$19:$B$100)</f>
        <v>0</v>
      </c>
      <c r="C83" s="66">
        <f>SUMIF(Dados!$L$2:$L$1000,'Análise dos Vendedores'!A83,Dados!$M$2:$M$1000)</f>
        <v>0</v>
      </c>
      <c r="D83" s="24" t="e">
        <f t="shared" ca="1" si="7"/>
        <v>#DIV/0!</v>
      </c>
      <c r="E83" s="24" t="e">
        <f t="shared" ca="1" si="8"/>
        <v>#DIV/0!</v>
      </c>
      <c r="F83" s="20">
        <f ca="1">SUMIF(Metas!$A$19:$A$1000,'Análise dos Vendedores'!A83,Metas!$C$19:$C$100)</f>
        <v>0</v>
      </c>
      <c r="G83" s="25" t="e">
        <f>AVERAGEIF(Dados!$L$2:$L$1000,'Análise dos Vendedores'!A83,Dados!$N$2:$N$1000)</f>
        <v>#DIV/0!</v>
      </c>
      <c r="H83" s="25" t="e">
        <f t="shared" ca="1" si="9"/>
        <v>#DIV/0!</v>
      </c>
      <c r="I83" s="25" t="e">
        <f t="shared" ca="1" si="10"/>
        <v>#DIV/0!</v>
      </c>
      <c r="J83" s="22">
        <f ca="1">SUMIF(Metas!$A$19:$A$1000,'Análise dos Vendedores'!A83,Metas!$D$19:$D$100)</f>
        <v>0</v>
      </c>
      <c r="K83" s="26" t="e">
        <f>AVERAGEIF(Dados!$L$2:$L$1000,'Análise dos Vendedores'!A83,Dados!$O$2:$O$1000)</f>
        <v>#DIV/0!</v>
      </c>
      <c r="L83" s="26" t="e">
        <f t="shared" ca="1" si="11"/>
        <v>#DIV/0!</v>
      </c>
      <c r="M83" s="26" t="e">
        <f t="shared" ca="1" si="12"/>
        <v>#DIV/0!</v>
      </c>
      <c r="N83" s="64" t="e">
        <f t="shared" ca="1" si="13"/>
        <v>#DIV/0!</v>
      </c>
    </row>
    <row r="84" spans="1:14" x14ac:dyDescent="0.25">
      <c r="A84"/>
      <c r="B84" s="66">
        <f ca="1">SUMIF(Metas!$A$19:$A$1000,'Análise dos Vendedores'!A84,Metas!$B$19:$B$100)</f>
        <v>0</v>
      </c>
      <c r="C84" s="66">
        <f>SUMIF(Dados!$L$2:$L$1000,'Análise dos Vendedores'!A84,Dados!$M$2:$M$1000)</f>
        <v>0</v>
      </c>
      <c r="D84" s="24" t="e">
        <f t="shared" ca="1" si="7"/>
        <v>#DIV/0!</v>
      </c>
      <c r="E84" s="24" t="e">
        <f t="shared" ca="1" si="8"/>
        <v>#DIV/0!</v>
      </c>
      <c r="F84" s="20">
        <f ca="1">SUMIF(Metas!$A$19:$A$1000,'Análise dos Vendedores'!A84,Metas!$C$19:$C$100)</f>
        <v>0</v>
      </c>
      <c r="G84" s="25" t="e">
        <f>AVERAGEIF(Dados!$L$2:$L$1000,'Análise dos Vendedores'!A84,Dados!$N$2:$N$1000)</f>
        <v>#DIV/0!</v>
      </c>
      <c r="H84" s="25" t="e">
        <f t="shared" ca="1" si="9"/>
        <v>#DIV/0!</v>
      </c>
      <c r="I84" s="25" t="e">
        <f t="shared" ca="1" si="10"/>
        <v>#DIV/0!</v>
      </c>
      <c r="J84" s="22">
        <f ca="1">SUMIF(Metas!$A$19:$A$1000,'Análise dos Vendedores'!A84,Metas!$D$19:$D$100)</f>
        <v>0</v>
      </c>
      <c r="K84" s="26" t="e">
        <f>AVERAGEIF(Dados!$L$2:$L$1000,'Análise dos Vendedores'!A84,Dados!$O$2:$O$1000)</f>
        <v>#DIV/0!</v>
      </c>
      <c r="L84" s="26" t="e">
        <f t="shared" ca="1" si="11"/>
        <v>#DIV/0!</v>
      </c>
      <c r="M84" s="26" t="e">
        <f t="shared" ca="1" si="12"/>
        <v>#DIV/0!</v>
      </c>
      <c r="N84" s="64" t="e">
        <f t="shared" ca="1" si="13"/>
        <v>#DIV/0!</v>
      </c>
    </row>
    <row r="85" spans="1:14" x14ac:dyDescent="0.25">
      <c r="A85"/>
      <c r="B85" s="66">
        <f ca="1">SUMIF(Metas!$A$19:$A$1000,'Análise dos Vendedores'!A85,Metas!$B$19:$B$100)</f>
        <v>0</v>
      </c>
      <c r="C85" s="66">
        <f>SUMIF(Dados!$L$2:$L$1000,'Análise dos Vendedores'!A85,Dados!$M$2:$M$1000)</f>
        <v>0</v>
      </c>
      <c r="D85" s="24" t="e">
        <f t="shared" ca="1" si="7"/>
        <v>#DIV/0!</v>
      </c>
      <c r="E85" s="24" t="e">
        <f t="shared" ca="1" si="8"/>
        <v>#DIV/0!</v>
      </c>
      <c r="F85" s="20">
        <f ca="1">SUMIF(Metas!$A$19:$A$1000,'Análise dos Vendedores'!A85,Metas!$C$19:$C$100)</f>
        <v>0</v>
      </c>
      <c r="G85" s="25" t="e">
        <f>AVERAGEIF(Dados!$L$2:$L$1000,'Análise dos Vendedores'!A85,Dados!$N$2:$N$1000)</f>
        <v>#DIV/0!</v>
      </c>
      <c r="H85" s="25" t="e">
        <f t="shared" ca="1" si="9"/>
        <v>#DIV/0!</v>
      </c>
      <c r="I85" s="25" t="e">
        <f t="shared" ca="1" si="10"/>
        <v>#DIV/0!</v>
      </c>
      <c r="J85" s="22">
        <f ca="1">SUMIF(Metas!$A$19:$A$1000,'Análise dos Vendedores'!A85,Metas!$D$19:$D$100)</f>
        <v>0</v>
      </c>
      <c r="K85" s="26" t="e">
        <f>AVERAGEIF(Dados!$L$2:$L$1000,'Análise dos Vendedores'!A85,Dados!$O$2:$O$1000)</f>
        <v>#DIV/0!</v>
      </c>
      <c r="L85" s="26" t="e">
        <f t="shared" ca="1" si="11"/>
        <v>#DIV/0!</v>
      </c>
      <c r="M85" s="26" t="e">
        <f t="shared" ca="1" si="12"/>
        <v>#DIV/0!</v>
      </c>
      <c r="N85" s="64" t="e">
        <f t="shared" ca="1" si="13"/>
        <v>#DIV/0!</v>
      </c>
    </row>
    <row r="86" spans="1:14" x14ac:dyDescent="0.25">
      <c r="A86"/>
      <c r="B86" s="66">
        <f ca="1">SUMIF(Metas!$A$19:$A$1000,'Análise dos Vendedores'!A86,Metas!$B$19:$B$100)</f>
        <v>0</v>
      </c>
      <c r="C86" s="66">
        <f>SUMIF(Dados!$L$2:$L$1000,'Análise dos Vendedores'!A86,Dados!$M$2:$M$1000)</f>
        <v>0</v>
      </c>
      <c r="D86" s="24" t="e">
        <f t="shared" ca="1" si="7"/>
        <v>#DIV/0!</v>
      </c>
      <c r="E86" s="24" t="e">
        <f t="shared" ca="1" si="8"/>
        <v>#DIV/0!</v>
      </c>
      <c r="F86" s="20">
        <f ca="1">SUMIF(Metas!$A$19:$A$1000,'Análise dos Vendedores'!A86,Metas!$C$19:$C$100)</f>
        <v>0</v>
      </c>
      <c r="G86" s="25" t="e">
        <f>AVERAGEIF(Dados!$L$2:$L$1000,'Análise dos Vendedores'!A86,Dados!$N$2:$N$1000)</f>
        <v>#DIV/0!</v>
      </c>
      <c r="H86" s="25" t="e">
        <f t="shared" ca="1" si="9"/>
        <v>#DIV/0!</v>
      </c>
      <c r="I86" s="25" t="e">
        <f t="shared" ca="1" si="10"/>
        <v>#DIV/0!</v>
      </c>
      <c r="J86" s="22">
        <f ca="1">SUMIF(Metas!$A$19:$A$1000,'Análise dos Vendedores'!A86,Metas!$D$19:$D$100)</f>
        <v>0</v>
      </c>
      <c r="K86" s="26" t="e">
        <f>AVERAGEIF(Dados!$L$2:$L$1000,'Análise dos Vendedores'!A86,Dados!$O$2:$O$1000)</f>
        <v>#DIV/0!</v>
      </c>
      <c r="L86" s="26" t="e">
        <f t="shared" ca="1" si="11"/>
        <v>#DIV/0!</v>
      </c>
      <c r="M86" s="26" t="e">
        <f t="shared" ca="1" si="12"/>
        <v>#DIV/0!</v>
      </c>
      <c r="N86" s="64" t="e">
        <f t="shared" ca="1" si="13"/>
        <v>#DIV/0!</v>
      </c>
    </row>
    <row r="87" spans="1:14" x14ac:dyDescent="0.25">
      <c r="A87"/>
      <c r="B87" s="66">
        <f ca="1">SUMIF(Metas!$A$19:$A$1000,'Análise dos Vendedores'!A87,Metas!$B$19:$B$100)</f>
        <v>0</v>
      </c>
      <c r="C87" s="66">
        <f>SUMIF(Dados!$L$2:$L$1000,'Análise dos Vendedores'!A87,Dados!$M$2:$M$1000)</f>
        <v>0</v>
      </c>
      <c r="D87" s="24" t="e">
        <f t="shared" ca="1" si="7"/>
        <v>#DIV/0!</v>
      </c>
      <c r="E87" s="24" t="e">
        <f t="shared" ca="1" si="8"/>
        <v>#DIV/0!</v>
      </c>
      <c r="F87" s="20">
        <f ca="1">SUMIF(Metas!$A$19:$A$1000,'Análise dos Vendedores'!A87,Metas!$C$19:$C$100)</f>
        <v>0</v>
      </c>
      <c r="G87" s="25" t="e">
        <f>AVERAGEIF(Dados!$L$2:$L$1000,'Análise dos Vendedores'!A87,Dados!$N$2:$N$1000)</f>
        <v>#DIV/0!</v>
      </c>
      <c r="H87" s="25" t="e">
        <f t="shared" ca="1" si="9"/>
        <v>#DIV/0!</v>
      </c>
      <c r="I87" s="25" t="e">
        <f t="shared" ca="1" si="10"/>
        <v>#DIV/0!</v>
      </c>
      <c r="J87" s="22">
        <f ca="1">SUMIF(Metas!$A$19:$A$1000,'Análise dos Vendedores'!A87,Metas!$D$19:$D$100)</f>
        <v>0</v>
      </c>
      <c r="K87" s="26" t="e">
        <f>AVERAGEIF(Dados!$L$2:$L$1000,'Análise dos Vendedores'!A87,Dados!$O$2:$O$1000)</f>
        <v>#DIV/0!</v>
      </c>
      <c r="L87" s="26" t="e">
        <f t="shared" ca="1" si="11"/>
        <v>#DIV/0!</v>
      </c>
      <c r="M87" s="26" t="e">
        <f t="shared" ca="1" si="12"/>
        <v>#DIV/0!</v>
      </c>
      <c r="N87" s="64" t="e">
        <f t="shared" ca="1" si="13"/>
        <v>#DIV/0!</v>
      </c>
    </row>
    <row r="88" spans="1:14" x14ac:dyDescent="0.25">
      <c r="A88"/>
      <c r="B88" s="66">
        <f ca="1">SUMIF(Metas!$A$19:$A$1000,'Análise dos Vendedores'!A88,Metas!$B$19:$B$100)</f>
        <v>0</v>
      </c>
      <c r="C88" s="66">
        <f>SUMIF(Dados!$L$2:$L$1000,'Análise dos Vendedores'!A88,Dados!$M$2:$M$1000)</f>
        <v>0</v>
      </c>
      <c r="D88" s="24" t="e">
        <f t="shared" ca="1" si="7"/>
        <v>#DIV/0!</v>
      </c>
      <c r="E88" s="24" t="e">
        <f t="shared" ca="1" si="8"/>
        <v>#DIV/0!</v>
      </c>
      <c r="F88" s="20">
        <f ca="1">SUMIF(Metas!$A$19:$A$1000,'Análise dos Vendedores'!A88,Metas!$C$19:$C$100)</f>
        <v>0</v>
      </c>
      <c r="G88" s="25" t="e">
        <f>AVERAGEIF(Dados!$L$2:$L$1000,'Análise dos Vendedores'!A88,Dados!$N$2:$N$1000)</f>
        <v>#DIV/0!</v>
      </c>
      <c r="H88" s="25" t="e">
        <f t="shared" ca="1" si="9"/>
        <v>#DIV/0!</v>
      </c>
      <c r="I88" s="25" t="e">
        <f t="shared" ca="1" si="10"/>
        <v>#DIV/0!</v>
      </c>
      <c r="J88" s="22">
        <f ca="1">SUMIF(Metas!$A$19:$A$1000,'Análise dos Vendedores'!A88,Metas!$D$19:$D$100)</f>
        <v>0</v>
      </c>
      <c r="K88" s="26" t="e">
        <f>AVERAGEIF(Dados!$L$2:$L$1000,'Análise dos Vendedores'!A88,Dados!$O$2:$O$1000)</f>
        <v>#DIV/0!</v>
      </c>
      <c r="L88" s="26" t="e">
        <f t="shared" ca="1" si="11"/>
        <v>#DIV/0!</v>
      </c>
      <c r="M88" s="26" t="e">
        <f t="shared" ca="1" si="12"/>
        <v>#DIV/0!</v>
      </c>
      <c r="N88" s="64" t="e">
        <f t="shared" ca="1" si="13"/>
        <v>#DIV/0!</v>
      </c>
    </row>
    <row r="89" spans="1:14" x14ac:dyDescent="0.25">
      <c r="A89"/>
      <c r="B89" s="66">
        <f ca="1">SUMIF(Metas!$A$19:$A$1000,'Análise dos Vendedores'!A89,Metas!$B$19:$B$100)</f>
        <v>0</v>
      </c>
      <c r="C89" s="66">
        <f>SUMIF(Dados!$L$2:$L$1000,'Análise dos Vendedores'!A89,Dados!$M$2:$M$1000)</f>
        <v>0</v>
      </c>
      <c r="D89" s="24" t="e">
        <f t="shared" ca="1" si="7"/>
        <v>#DIV/0!</v>
      </c>
      <c r="E89" s="24" t="e">
        <f t="shared" ca="1" si="8"/>
        <v>#DIV/0!</v>
      </c>
      <c r="F89" s="20">
        <f ca="1">SUMIF(Metas!$A$19:$A$1000,'Análise dos Vendedores'!A89,Metas!$C$19:$C$100)</f>
        <v>0</v>
      </c>
      <c r="G89" s="25" t="e">
        <f>AVERAGEIF(Dados!$L$2:$L$1000,'Análise dos Vendedores'!A89,Dados!$N$2:$N$1000)</f>
        <v>#DIV/0!</v>
      </c>
      <c r="H89" s="25" t="e">
        <f t="shared" ca="1" si="9"/>
        <v>#DIV/0!</v>
      </c>
      <c r="I89" s="25" t="e">
        <f t="shared" ca="1" si="10"/>
        <v>#DIV/0!</v>
      </c>
      <c r="J89" s="22">
        <f ca="1">SUMIF(Metas!$A$19:$A$1000,'Análise dos Vendedores'!A89,Metas!$D$19:$D$100)</f>
        <v>0</v>
      </c>
      <c r="K89" s="26" t="e">
        <f>AVERAGEIF(Dados!$L$2:$L$1000,'Análise dos Vendedores'!A89,Dados!$O$2:$O$1000)</f>
        <v>#DIV/0!</v>
      </c>
      <c r="L89" s="26" t="e">
        <f t="shared" ca="1" si="11"/>
        <v>#DIV/0!</v>
      </c>
      <c r="M89" s="26" t="e">
        <f t="shared" ca="1" si="12"/>
        <v>#DIV/0!</v>
      </c>
      <c r="N89" s="64" t="e">
        <f t="shared" ca="1" si="13"/>
        <v>#DIV/0!</v>
      </c>
    </row>
    <row r="90" spans="1:14" x14ac:dyDescent="0.25">
      <c r="A90"/>
      <c r="B90" s="66">
        <f ca="1">SUMIF(Metas!$A$19:$A$1000,'Análise dos Vendedores'!A90,Metas!$B$19:$B$100)</f>
        <v>0</v>
      </c>
      <c r="C90" s="66">
        <f>SUMIF(Dados!$L$2:$L$1000,'Análise dos Vendedores'!A90,Dados!$M$2:$M$1000)</f>
        <v>0</v>
      </c>
      <c r="D90" s="24" t="e">
        <f t="shared" ca="1" si="7"/>
        <v>#DIV/0!</v>
      </c>
      <c r="E90" s="24" t="e">
        <f t="shared" ca="1" si="8"/>
        <v>#DIV/0!</v>
      </c>
      <c r="F90" s="20">
        <f ca="1">SUMIF(Metas!$A$19:$A$1000,'Análise dos Vendedores'!A90,Metas!$C$19:$C$100)</f>
        <v>0</v>
      </c>
      <c r="G90" s="25" t="e">
        <f>AVERAGEIF(Dados!$L$2:$L$1000,'Análise dos Vendedores'!A90,Dados!$N$2:$N$1000)</f>
        <v>#DIV/0!</v>
      </c>
      <c r="H90" s="25" t="e">
        <f t="shared" ca="1" si="9"/>
        <v>#DIV/0!</v>
      </c>
      <c r="I90" s="25" t="e">
        <f t="shared" ca="1" si="10"/>
        <v>#DIV/0!</v>
      </c>
      <c r="J90" s="22">
        <f ca="1">SUMIF(Metas!$A$19:$A$1000,'Análise dos Vendedores'!A90,Metas!$D$19:$D$100)</f>
        <v>0</v>
      </c>
      <c r="K90" s="26" t="e">
        <f>AVERAGEIF(Dados!$L$2:$L$1000,'Análise dos Vendedores'!A90,Dados!$O$2:$O$1000)</f>
        <v>#DIV/0!</v>
      </c>
      <c r="L90" s="26" t="e">
        <f t="shared" ca="1" si="11"/>
        <v>#DIV/0!</v>
      </c>
      <c r="M90" s="26" t="e">
        <f t="shared" ca="1" si="12"/>
        <v>#DIV/0!</v>
      </c>
      <c r="N90" s="64" t="e">
        <f t="shared" ca="1" si="13"/>
        <v>#DIV/0!</v>
      </c>
    </row>
    <row r="91" spans="1:14" x14ac:dyDescent="0.25">
      <c r="A91"/>
      <c r="B91" s="66">
        <f ca="1">SUMIF(Metas!$A$19:$A$1000,'Análise dos Vendedores'!A91,Metas!$B$19:$B$100)</f>
        <v>0</v>
      </c>
      <c r="C91" s="66">
        <f>SUMIF(Dados!$L$2:$L$1000,'Análise dos Vendedores'!A91,Dados!$M$2:$M$1000)</f>
        <v>0</v>
      </c>
      <c r="D91" s="24" t="e">
        <f t="shared" ca="1" si="7"/>
        <v>#DIV/0!</v>
      </c>
      <c r="E91" s="24" t="e">
        <f t="shared" ca="1" si="8"/>
        <v>#DIV/0!</v>
      </c>
      <c r="F91" s="20">
        <f ca="1">SUMIF(Metas!$A$19:$A$1000,'Análise dos Vendedores'!A91,Metas!$C$19:$C$100)</f>
        <v>0</v>
      </c>
      <c r="G91" s="25" t="e">
        <f>AVERAGEIF(Dados!$L$2:$L$1000,'Análise dos Vendedores'!A91,Dados!$N$2:$N$1000)</f>
        <v>#DIV/0!</v>
      </c>
      <c r="H91" s="25" t="e">
        <f t="shared" ca="1" si="9"/>
        <v>#DIV/0!</v>
      </c>
      <c r="I91" s="25" t="e">
        <f t="shared" ca="1" si="10"/>
        <v>#DIV/0!</v>
      </c>
      <c r="J91" s="22">
        <f ca="1">SUMIF(Metas!$A$19:$A$1000,'Análise dos Vendedores'!A91,Metas!$D$19:$D$100)</f>
        <v>0</v>
      </c>
      <c r="K91" s="26" t="e">
        <f>AVERAGEIF(Dados!$L$2:$L$1000,'Análise dos Vendedores'!A91,Dados!$O$2:$O$1000)</f>
        <v>#DIV/0!</v>
      </c>
      <c r="L91" s="26" t="e">
        <f t="shared" ca="1" si="11"/>
        <v>#DIV/0!</v>
      </c>
      <c r="M91" s="26" t="e">
        <f t="shared" ca="1" si="12"/>
        <v>#DIV/0!</v>
      </c>
      <c r="N91" s="64" t="e">
        <f t="shared" ca="1" si="13"/>
        <v>#DIV/0!</v>
      </c>
    </row>
    <row r="92" spans="1:14" x14ac:dyDescent="0.25">
      <c r="A92"/>
      <c r="B92" s="66">
        <f ca="1">SUMIF(Metas!$A$19:$A$1000,'Análise dos Vendedores'!A92,Metas!$B$19:$B$100)</f>
        <v>0</v>
      </c>
      <c r="C92" s="66">
        <f>SUMIF(Dados!$L$2:$L$1000,'Análise dos Vendedores'!A92,Dados!$M$2:$M$1000)</f>
        <v>0</v>
      </c>
      <c r="D92" s="24" t="e">
        <f t="shared" ca="1" si="7"/>
        <v>#DIV/0!</v>
      </c>
      <c r="E92" s="24" t="e">
        <f t="shared" ca="1" si="8"/>
        <v>#DIV/0!</v>
      </c>
      <c r="F92" s="20">
        <f ca="1">SUMIF(Metas!$A$19:$A$1000,'Análise dos Vendedores'!A92,Metas!$C$19:$C$100)</f>
        <v>0</v>
      </c>
      <c r="G92" s="25" t="e">
        <f>AVERAGEIF(Dados!$L$2:$L$1000,'Análise dos Vendedores'!A92,Dados!$N$2:$N$1000)</f>
        <v>#DIV/0!</v>
      </c>
      <c r="H92" s="25" t="e">
        <f t="shared" ca="1" si="9"/>
        <v>#DIV/0!</v>
      </c>
      <c r="I92" s="25" t="e">
        <f t="shared" ca="1" si="10"/>
        <v>#DIV/0!</v>
      </c>
      <c r="J92" s="22">
        <f ca="1">SUMIF(Metas!$A$19:$A$1000,'Análise dos Vendedores'!A92,Metas!$D$19:$D$100)</f>
        <v>0</v>
      </c>
      <c r="K92" s="26" t="e">
        <f>AVERAGEIF(Dados!$L$2:$L$1000,'Análise dos Vendedores'!A92,Dados!$O$2:$O$1000)</f>
        <v>#DIV/0!</v>
      </c>
      <c r="L92" s="26" t="e">
        <f t="shared" ca="1" si="11"/>
        <v>#DIV/0!</v>
      </c>
      <c r="M92" s="26" t="e">
        <f t="shared" ca="1" si="12"/>
        <v>#DIV/0!</v>
      </c>
      <c r="N92" s="64" t="e">
        <f t="shared" ca="1" si="13"/>
        <v>#DIV/0!</v>
      </c>
    </row>
    <row r="93" spans="1:14" x14ac:dyDescent="0.25">
      <c r="A93"/>
      <c r="B93" s="66">
        <f ca="1">SUMIF(Metas!$A$19:$A$1000,'Análise dos Vendedores'!A93,Metas!$B$19:$B$100)</f>
        <v>0</v>
      </c>
      <c r="C93" s="66">
        <f>SUMIF(Dados!$L$2:$L$1000,'Análise dos Vendedores'!A93,Dados!$M$2:$M$1000)</f>
        <v>0</v>
      </c>
      <c r="D93" s="24" t="e">
        <f t="shared" ca="1" si="7"/>
        <v>#DIV/0!</v>
      </c>
      <c r="E93" s="24" t="e">
        <f t="shared" ca="1" si="8"/>
        <v>#DIV/0!</v>
      </c>
      <c r="F93" s="20">
        <f ca="1">SUMIF(Metas!$A$19:$A$1000,'Análise dos Vendedores'!A93,Metas!$C$19:$C$100)</f>
        <v>0</v>
      </c>
      <c r="G93" s="25" t="e">
        <f>AVERAGEIF(Dados!$L$2:$L$1000,'Análise dos Vendedores'!A93,Dados!$N$2:$N$1000)</f>
        <v>#DIV/0!</v>
      </c>
      <c r="H93" s="25" t="e">
        <f t="shared" ca="1" si="9"/>
        <v>#DIV/0!</v>
      </c>
      <c r="I93" s="25" t="e">
        <f t="shared" ca="1" si="10"/>
        <v>#DIV/0!</v>
      </c>
      <c r="J93" s="22">
        <f ca="1">SUMIF(Metas!$A$19:$A$1000,'Análise dos Vendedores'!A93,Metas!$D$19:$D$100)</f>
        <v>0</v>
      </c>
      <c r="K93" s="26" t="e">
        <f>AVERAGEIF(Dados!$L$2:$L$1000,'Análise dos Vendedores'!A93,Dados!$O$2:$O$1000)</f>
        <v>#DIV/0!</v>
      </c>
      <c r="L93" s="26" t="e">
        <f t="shared" ca="1" si="11"/>
        <v>#DIV/0!</v>
      </c>
      <c r="M93" s="26" t="e">
        <f t="shared" ca="1" si="12"/>
        <v>#DIV/0!</v>
      </c>
      <c r="N93" s="64" t="e">
        <f t="shared" ca="1" si="13"/>
        <v>#DIV/0!</v>
      </c>
    </row>
    <row r="94" spans="1:14" x14ac:dyDescent="0.25">
      <c r="A94"/>
      <c r="B94" s="66">
        <f ca="1">SUMIF(Metas!$A$19:$A$1000,'Análise dos Vendedores'!A94,Metas!$B$19:$B$100)</f>
        <v>0</v>
      </c>
      <c r="C94" s="66">
        <f>SUMIF(Dados!$L$2:$L$1000,'Análise dos Vendedores'!A94,Dados!$M$2:$M$1000)</f>
        <v>0</v>
      </c>
      <c r="D94" s="24" t="e">
        <f t="shared" ca="1" si="7"/>
        <v>#DIV/0!</v>
      </c>
      <c r="E94" s="24" t="e">
        <f t="shared" ca="1" si="8"/>
        <v>#DIV/0!</v>
      </c>
      <c r="F94" s="20">
        <f ca="1">SUMIF(Metas!$A$19:$A$1000,'Análise dos Vendedores'!A94,Metas!$C$19:$C$100)</f>
        <v>0</v>
      </c>
      <c r="G94" s="25" t="e">
        <f>AVERAGEIF(Dados!$L$2:$L$1000,'Análise dos Vendedores'!A94,Dados!$N$2:$N$1000)</f>
        <v>#DIV/0!</v>
      </c>
      <c r="H94" s="25" t="e">
        <f t="shared" ca="1" si="9"/>
        <v>#DIV/0!</v>
      </c>
      <c r="I94" s="25" t="e">
        <f t="shared" ca="1" si="10"/>
        <v>#DIV/0!</v>
      </c>
      <c r="J94" s="22">
        <f ca="1">SUMIF(Metas!$A$19:$A$1000,'Análise dos Vendedores'!A94,Metas!$D$19:$D$100)</f>
        <v>0</v>
      </c>
      <c r="K94" s="26" t="e">
        <f>AVERAGEIF(Dados!$L$2:$L$1000,'Análise dos Vendedores'!A94,Dados!$O$2:$O$1000)</f>
        <v>#DIV/0!</v>
      </c>
      <c r="L94" s="26" t="e">
        <f t="shared" ca="1" si="11"/>
        <v>#DIV/0!</v>
      </c>
      <c r="M94" s="26" t="e">
        <f t="shared" ca="1" si="12"/>
        <v>#DIV/0!</v>
      </c>
      <c r="N94" s="64" t="e">
        <f t="shared" ca="1" si="13"/>
        <v>#DIV/0!</v>
      </c>
    </row>
    <row r="95" spans="1:14" x14ac:dyDescent="0.25">
      <c r="A95"/>
      <c r="B95" s="66">
        <f ca="1">SUMIF(Metas!$A$19:$A$1000,'Análise dos Vendedores'!A95,Metas!$B$19:$B$100)</f>
        <v>0</v>
      </c>
      <c r="C95" s="66">
        <f>SUMIF(Dados!$L$2:$L$1000,'Análise dos Vendedores'!A95,Dados!$M$2:$M$1000)</f>
        <v>0</v>
      </c>
      <c r="D95" s="24" t="e">
        <f t="shared" ca="1" si="7"/>
        <v>#DIV/0!</v>
      </c>
      <c r="E95" s="24" t="e">
        <f t="shared" ca="1" si="8"/>
        <v>#DIV/0!</v>
      </c>
      <c r="F95" s="20">
        <f ca="1">SUMIF(Metas!$A$19:$A$1000,'Análise dos Vendedores'!A95,Metas!$C$19:$C$100)</f>
        <v>0</v>
      </c>
      <c r="G95" s="25" t="e">
        <f>AVERAGEIF(Dados!$L$2:$L$1000,'Análise dos Vendedores'!A95,Dados!$N$2:$N$1000)</f>
        <v>#DIV/0!</v>
      </c>
      <c r="H95" s="25" t="e">
        <f t="shared" ca="1" si="9"/>
        <v>#DIV/0!</v>
      </c>
      <c r="I95" s="25" t="e">
        <f t="shared" ca="1" si="10"/>
        <v>#DIV/0!</v>
      </c>
      <c r="J95" s="22">
        <f ca="1">SUMIF(Metas!$A$19:$A$1000,'Análise dos Vendedores'!A95,Metas!$D$19:$D$100)</f>
        <v>0</v>
      </c>
      <c r="K95" s="26" t="e">
        <f>AVERAGEIF(Dados!$L$2:$L$1000,'Análise dos Vendedores'!A95,Dados!$O$2:$O$1000)</f>
        <v>#DIV/0!</v>
      </c>
      <c r="L95" s="26" t="e">
        <f t="shared" ca="1" si="11"/>
        <v>#DIV/0!</v>
      </c>
      <c r="M95" s="26" t="e">
        <f t="shared" ca="1" si="12"/>
        <v>#DIV/0!</v>
      </c>
      <c r="N95" s="64" t="e">
        <f t="shared" ca="1" si="13"/>
        <v>#DIV/0!</v>
      </c>
    </row>
    <row r="96" spans="1:14" x14ac:dyDescent="0.25">
      <c r="A96"/>
      <c r="B96" s="66">
        <f ca="1">SUMIF(Metas!$A$19:$A$1000,'Análise dos Vendedores'!A96,Metas!$B$19:$B$100)</f>
        <v>0</v>
      </c>
      <c r="C96" s="66">
        <f>SUMIF(Dados!$L$2:$L$1000,'Análise dos Vendedores'!A96,Dados!$M$2:$M$1000)</f>
        <v>0</v>
      </c>
      <c r="D96" s="24" t="e">
        <f t="shared" ca="1" si="7"/>
        <v>#DIV/0!</v>
      </c>
      <c r="E96" s="24" t="e">
        <f t="shared" ca="1" si="8"/>
        <v>#DIV/0!</v>
      </c>
      <c r="F96" s="20">
        <f ca="1">SUMIF(Metas!$A$19:$A$1000,'Análise dos Vendedores'!A96,Metas!$C$19:$C$100)</f>
        <v>0</v>
      </c>
      <c r="G96" s="25" t="e">
        <f>AVERAGEIF(Dados!$L$2:$L$1000,'Análise dos Vendedores'!A96,Dados!$N$2:$N$1000)</f>
        <v>#DIV/0!</v>
      </c>
      <c r="H96" s="25" t="e">
        <f t="shared" ca="1" si="9"/>
        <v>#DIV/0!</v>
      </c>
      <c r="I96" s="25" t="e">
        <f t="shared" ca="1" si="10"/>
        <v>#DIV/0!</v>
      </c>
      <c r="J96" s="22">
        <f ca="1">SUMIF(Metas!$A$19:$A$1000,'Análise dos Vendedores'!A96,Metas!$D$19:$D$100)</f>
        <v>0</v>
      </c>
      <c r="K96" s="26" t="e">
        <f>AVERAGEIF(Dados!$L$2:$L$1000,'Análise dos Vendedores'!A96,Dados!$O$2:$O$1000)</f>
        <v>#DIV/0!</v>
      </c>
      <c r="L96" s="26" t="e">
        <f t="shared" ca="1" si="11"/>
        <v>#DIV/0!</v>
      </c>
      <c r="M96" s="26" t="e">
        <f t="shared" ca="1" si="12"/>
        <v>#DIV/0!</v>
      </c>
      <c r="N96" s="64" t="e">
        <f t="shared" ca="1" si="13"/>
        <v>#DIV/0!</v>
      </c>
    </row>
    <row r="97" spans="1:14" x14ac:dyDescent="0.25">
      <c r="A97"/>
      <c r="B97" s="66">
        <f ca="1">SUMIF(Metas!$A$19:$A$1000,'Análise dos Vendedores'!A97,Metas!$B$19:$B$100)</f>
        <v>0</v>
      </c>
      <c r="C97" s="66">
        <f>SUMIF(Dados!$L$2:$L$1000,'Análise dos Vendedores'!A97,Dados!$M$2:$M$1000)</f>
        <v>0</v>
      </c>
      <c r="D97" s="24" t="e">
        <f t="shared" ca="1" si="7"/>
        <v>#DIV/0!</v>
      </c>
      <c r="E97" s="24" t="e">
        <f t="shared" ca="1" si="8"/>
        <v>#DIV/0!</v>
      </c>
      <c r="F97" s="20">
        <f ca="1">SUMIF(Metas!$A$19:$A$1000,'Análise dos Vendedores'!A97,Metas!$C$19:$C$100)</f>
        <v>0</v>
      </c>
      <c r="G97" s="25" t="e">
        <f>AVERAGEIF(Dados!$L$2:$L$1000,'Análise dos Vendedores'!A97,Dados!$N$2:$N$1000)</f>
        <v>#DIV/0!</v>
      </c>
      <c r="H97" s="25" t="e">
        <f t="shared" ca="1" si="9"/>
        <v>#DIV/0!</v>
      </c>
      <c r="I97" s="25" t="e">
        <f t="shared" ca="1" si="10"/>
        <v>#DIV/0!</v>
      </c>
      <c r="J97" s="22">
        <f ca="1">SUMIF(Metas!$A$19:$A$1000,'Análise dos Vendedores'!A97,Metas!$D$19:$D$100)</f>
        <v>0</v>
      </c>
      <c r="K97" s="26" t="e">
        <f>AVERAGEIF(Dados!$L$2:$L$1000,'Análise dos Vendedores'!A97,Dados!$O$2:$O$1000)</f>
        <v>#DIV/0!</v>
      </c>
      <c r="L97" s="26" t="e">
        <f t="shared" ca="1" si="11"/>
        <v>#DIV/0!</v>
      </c>
      <c r="M97" s="26" t="e">
        <f t="shared" ca="1" si="12"/>
        <v>#DIV/0!</v>
      </c>
      <c r="N97" s="64" t="e">
        <f t="shared" ca="1" si="13"/>
        <v>#DIV/0!</v>
      </c>
    </row>
    <row r="98" spans="1:14" x14ac:dyDescent="0.25">
      <c r="A98"/>
      <c r="B98" s="66">
        <f ca="1">SUMIF(Metas!$A$19:$A$1000,'Análise dos Vendedores'!A98,Metas!$B$19:$B$100)</f>
        <v>0</v>
      </c>
      <c r="C98" s="66">
        <f>SUMIF(Dados!$L$2:$L$1000,'Análise dos Vendedores'!A98,Dados!$M$2:$M$1000)</f>
        <v>0</v>
      </c>
      <c r="D98" s="24" t="e">
        <f t="shared" ca="1" si="7"/>
        <v>#DIV/0!</v>
      </c>
      <c r="E98" s="24" t="e">
        <f t="shared" ca="1" si="8"/>
        <v>#DIV/0!</v>
      </c>
      <c r="F98" s="20">
        <f ca="1">SUMIF(Metas!$A$19:$A$1000,'Análise dos Vendedores'!A98,Metas!$C$19:$C$100)</f>
        <v>0</v>
      </c>
      <c r="G98" s="25" t="e">
        <f>AVERAGEIF(Dados!$L$2:$L$1000,'Análise dos Vendedores'!A98,Dados!$N$2:$N$1000)</f>
        <v>#DIV/0!</v>
      </c>
      <c r="H98" s="25" t="e">
        <f t="shared" ca="1" si="9"/>
        <v>#DIV/0!</v>
      </c>
      <c r="I98" s="25" t="e">
        <f t="shared" ca="1" si="10"/>
        <v>#DIV/0!</v>
      </c>
      <c r="J98" s="22">
        <f ca="1">SUMIF(Metas!$A$19:$A$1000,'Análise dos Vendedores'!A98,Metas!$D$19:$D$100)</f>
        <v>0</v>
      </c>
      <c r="K98" s="26" t="e">
        <f>AVERAGEIF(Dados!$L$2:$L$1000,'Análise dos Vendedores'!A98,Dados!$O$2:$O$1000)</f>
        <v>#DIV/0!</v>
      </c>
      <c r="L98" s="26" t="e">
        <f t="shared" ca="1" si="11"/>
        <v>#DIV/0!</v>
      </c>
      <c r="M98" s="26" t="e">
        <f t="shared" ca="1" si="12"/>
        <v>#DIV/0!</v>
      </c>
      <c r="N98" s="64" t="e">
        <f t="shared" ca="1" si="13"/>
        <v>#DIV/0!</v>
      </c>
    </row>
    <row r="99" spans="1:14" x14ac:dyDescent="0.25">
      <c r="A99"/>
      <c r="B99" s="66">
        <f ca="1">SUMIF(Metas!$A$19:$A$1000,'Análise dos Vendedores'!A99,Metas!$B$19:$B$100)</f>
        <v>0</v>
      </c>
      <c r="C99" s="66">
        <f>SUMIF(Dados!$L$2:$L$1000,'Análise dos Vendedores'!A99,Dados!$M$2:$M$1000)</f>
        <v>0</v>
      </c>
      <c r="D99" s="24" t="e">
        <f t="shared" ca="1" si="7"/>
        <v>#DIV/0!</v>
      </c>
      <c r="E99" s="24" t="e">
        <f t="shared" ca="1" si="8"/>
        <v>#DIV/0!</v>
      </c>
      <c r="F99" s="20">
        <f ca="1">SUMIF(Metas!$A$19:$A$1000,'Análise dos Vendedores'!A99,Metas!$C$19:$C$100)</f>
        <v>0</v>
      </c>
      <c r="G99" s="25" t="e">
        <f>AVERAGEIF(Dados!$L$2:$L$1000,'Análise dos Vendedores'!A99,Dados!$N$2:$N$1000)</f>
        <v>#DIV/0!</v>
      </c>
      <c r="H99" s="25" t="e">
        <f t="shared" ca="1" si="9"/>
        <v>#DIV/0!</v>
      </c>
      <c r="I99" s="25" t="e">
        <f t="shared" ca="1" si="10"/>
        <v>#DIV/0!</v>
      </c>
      <c r="J99" s="22">
        <f ca="1">SUMIF(Metas!$A$19:$A$1000,'Análise dos Vendedores'!A99,Metas!$D$19:$D$100)</f>
        <v>0</v>
      </c>
      <c r="K99" s="26" t="e">
        <f>AVERAGEIF(Dados!$L$2:$L$1000,'Análise dos Vendedores'!A99,Dados!$O$2:$O$1000)</f>
        <v>#DIV/0!</v>
      </c>
      <c r="L99" s="26" t="e">
        <f t="shared" ca="1" si="11"/>
        <v>#DIV/0!</v>
      </c>
      <c r="M99" s="26" t="e">
        <f t="shared" ca="1" si="12"/>
        <v>#DIV/0!</v>
      </c>
      <c r="N99" s="64" t="e">
        <f t="shared" ca="1" si="13"/>
        <v>#DIV/0!</v>
      </c>
    </row>
    <row r="100" spans="1:14" x14ac:dyDescent="0.25">
      <c r="B100" s="66">
        <f ca="1">SUMIF(Metas!$A$19:$A$1000,'Análise dos Vendedores'!A100,Metas!$B$19:$B$100)</f>
        <v>0</v>
      </c>
      <c r="C100" s="66"/>
      <c r="D100" s="24" t="e">
        <f t="shared" ca="1" si="7"/>
        <v>#DIV/0!</v>
      </c>
      <c r="E100" s="24" t="e">
        <f t="shared" ca="1" si="8"/>
        <v>#DIV/0!</v>
      </c>
      <c r="F100" s="20">
        <f ca="1">SUMIF(Metas!$A$19:$A$1000,'Análise dos Vendedores'!A100,Metas!$C$19:$C$100)</f>
        <v>0</v>
      </c>
      <c r="G100" s="25" t="e">
        <f>AVERAGEIF(Dados!$L$2:$L$1000,'Análise dos Vendedores'!A100,Dados!$N$2:$N$1000)</f>
        <v>#DIV/0!</v>
      </c>
      <c r="H100" s="25" t="e">
        <f t="shared" ca="1" si="9"/>
        <v>#DIV/0!</v>
      </c>
      <c r="I100" s="25" t="e">
        <f t="shared" ca="1" si="10"/>
        <v>#DIV/0!</v>
      </c>
      <c r="J100" s="22">
        <f ca="1">SUMIF(Metas!$A$19:$A$1000,'Análise dos Vendedores'!A100,Metas!$D$19:$D$100)</f>
        <v>0</v>
      </c>
      <c r="K100" s="26" t="e">
        <f>AVERAGEIF(Dados!$L$2:$L$1000,'Análise dos Vendedores'!A100,Dados!$O$2:$O$1000)</f>
        <v>#DIV/0!</v>
      </c>
      <c r="L100" s="26" t="e">
        <f t="shared" ca="1" si="11"/>
        <v>#DIV/0!</v>
      </c>
      <c r="M100" s="26" t="e">
        <f t="shared" ca="1" si="12"/>
        <v>#DIV/0!</v>
      </c>
      <c r="N100" s="64" t="e">
        <f t="shared" ca="1" si="13"/>
        <v>#DIV/0!</v>
      </c>
    </row>
    <row r="101" spans="1:14" x14ac:dyDescent="0.25">
      <c r="B101" s="66">
        <f ca="1">SUMIF(Metas!$A$19:$A$1000,'Análise dos Vendedores'!A101,Metas!$B$19:$B$100)</f>
        <v>0</v>
      </c>
      <c r="C101" s="66">
        <f>SUMIF(Dados!$L$2:$L$1000,'Análise dos Vendedores'!A101,Dados!$M$2:$M$1000)</f>
        <v>0</v>
      </c>
      <c r="D101" s="24" t="e">
        <f t="shared" ca="1" si="7"/>
        <v>#DIV/0!</v>
      </c>
      <c r="E101" s="24" t="e">
        <f t="shared" ca="1" si="8"/>
        <v>#DIV/0!</v>
      </c>
      <c r="F101" s="20">
        <f ca="1">SUMIF(Metas!$A$19:$A$1000,'Análise dos Vendedores'!A101,Metas!$C$19:$C$100)</f>
        <v>0</v>
      </c>
      <c r="G101" s="25" t="e">
        <f>AVERAGEIF(Dados!$L$2:$L$1000,'Análise dos Vendedores'!A101,Dados!$N$2:$N$1000)</f>
        <v>#DIV/0!</v>
      </c>
      <c r="H101" s="25" t="e">
        <f t="shared" ca="1" si="9"/>
        <v>#DIV/0!</v>
      </c>
      <c r="I101" s="25" t="e">
        <f t="shared" ca="1" si="10"/>
        <v>#DIV/0!</v>
      </c>
      <c r="J101" s="22">
        <f ca="1">SUMIF(Metas!$A$19:$A$1000,'Análise dos Vendedores'!A101,Metas!$D$19:$D$100)</f>
        <v>0</v>
      </c>
      <c r="K101" s="26" t="e">
        <f>AVERAGEIF(Dados!$L$2:$L$1000,'Análise dos Vendedores'!A101,Dados!$O$2:$O$1000)</f>
        <v>#DIV/0!</v>
      </c>
      <c r="L101" s="26" t="e">
        <f t="shared" ca="1" si="11"/>
        <v>#DIV/0!</v>
      </c>
      <c r="M101" s="26" t="e">
        <f t="shared" ca="1" si="12"/>
        <v>#DIV/0!</v>
      </c>
      <c r="N101" s="64" t="e">
        <f t="shared" ca="1" si="13"/>
        <v>#DIV/0!</v>
      </c>
    </row>
    <row r="102" spans="1:14" x14ac:dyDescent="0.25">
      <c r="B102" s="66">
        <f ca="1">SUMIF(Metas!$A$19:$A$1000,'Análise dos Vendedores'!A102,Metas!$B$19:$B$100)</f>
        <v>0</v>
      </c>
      <c r="C102" s="66">
        <f>SUMIF(Dados!$L$2:$L$1000,'Análise dos Vendedores'!A102,Dados!$M$2:$M$1000)</f>
        <v>0</v>
      </c>
      <c r="D102" s="24" t="e">
        <f t="shared" ca="1" si="7"/>
        <v>#DIV/0!</v>
      </c>
      <c r="E102" s="24" t="e">
        <f t="shared" ca="1" si="8"/>
        <v>#DIV/0!</v>
      </c>
      <c r="F102" s="20">
        <f ca="1">SUMIF(Metas!$A$19:$A$1000,'Análise dos Vendedores'!A102,Metas!$C$19:$C$100)</f>
        <v>0</v>
      </c>
      <c r="G102" s="25" t="e">
        <f>AVERAGEIF(Dados!$L$2:$L$1000,'Análise dos Vendedores'!A102,Dados!$N$2:$N$1000)</f>
        <v>#DIV/0!</v>
      </c>
      <c r="H102" s="25" t="e">
        <f t="shared" ca="1" si="9"/>
        <v>#DIV/0!</v>
      </c>
      <c r="I102" s="25" t="e">
        <f t="shared" ca="1" si="10"/>
        <v>#DIV/0!</v>
      </c>
      <c r="J102" s="22">
        <f ca="1">SUMIF(Metas!$A$19:$A$1000,'Análise dos Vendedores'!A102,Metas!$D$19:$D$100)</f>
        <v>0</v>
      </c>
      <c r="K102" s="26" t="e">
        <f>AVERAGEIF(Dados!$L$2:$L$1000,'Análise dos Vendedores'!A102,Dados!$O$2:$O$1000)</f>
        <v>#DIV/0!</v>
      </c>
      <c r="L102" s="26" t="e">
        <f t="shared" ca="1" si="11"/>
        <v>#DIV/0!</v>
      </c>
      <c r="M102" s="26" t="e">
        <f t="shared" ca="1" si="12"/>
        <v>#DIV/0!</v>
      </c>
      <c r="N102" s="64" t="e">
        <f t="shared" ca="1" si="13"/>
        <v>#DIV/0!</v>
      </c>
    </row>
    <row r="103" spans="1:14" x14ac:dyDescent="0.25">
      <c r="B103" s="66">
        <f ca="1">SUMIF(Metas!$A$19:$A$1000,'Análise dos Vendedores'!A103,Metas!$B$19:$B$100)</f>
        <v>0</v>
      </c>
      <c r="C103" s="66">
        <f>SUMIF(Dados!$L$2:$L$1000,'Análise dos Vendedores'!A103,Dados!$M$2:$M$1000)</f>
        <v>0</v>
      </c>
      <c r="D103" s="24" t="e">
        <f t="shared" ca="1" si="7"/>
        <v>#DIV/0!</v>
      </c>
      <c r="E103" s="24" t="e">
        <f t="shared" ca="1" si="8"/>
        <v>#DIV/0!</v>
      </c>
      <c r="F103" s="20">
        <f ca="1">SUMIF(Metas!$A$19:$A$1000,'Análise dos Vendedores'!A103,Metas!$C$19:$C$100)</f>
        <v>0</v>
      </c>
      <c r="G103" s="25" t="e">
        <f>AVERAGEIF(Dados!$L$2:$L$1000,'Análise dos Vendedores'!A103,Dados!$N$2:$N$1000)</f>
        <v>#DIV/0!</v>
      </c>
      <c r="H103" s="25" t="e">
        <f t="shared" ca="1" si="9"/>
        <v>#DIV/0!</v>
      </c>
      <c r="I103" s="25" t="e">
        <f t="shared" ca="1" si="10"/>
        <v>#DIV/0!</v>
      </c>
      <c r="J103" s="22">
        <f ca="1">SUMIF(Metas!$A$19:$A$1000,'Análise dos Vendedores'!A103,Metas!$D$19:$D$100)</f>
        <v>0</v>
      </c>
      <c r="K103" s="26" t="e">
        <f>AVERAGEIF(Dados!$L$2:$L$1000,'Análise dos Vendedores'!A103,Dados!$O$2:$O$1000)</f>
        <v>#DIV/0!</v>
      </c>
      <c r="L103" s="26" t="e">
        <f t="shared" ca="1" si="11"/>
        <v>#DIV/0!</v>
      </c>
      <c r="M103" s="26" t="e">
        <f t="shared" ca="1" si="12"/>
        <v>#DIV/0!</v>
      </c>
      <c r="N103" s="64" t="e">
        <f t="shared" ca="1" si="13"/>
        <v>#DIV/0!</v>
      </c>
    </row>
    <row r="104" spans="1:14" x14ac:dyDescent="0.25">
      <c r="B104" s="66">
        <f ca="1">SUMIF(Metas!$A$19:$A$1000,'Análise dos Vendedores'!A104,Metas!$B$19:$B$100)</f>
        <v>0</v>
      </c>
      <c r="C104" s="66">
        <f>SUMIF(Dados!$L$2:$L$1000,'Análise dos Vendedores'!A104,Dados!$M$2:$M$1000)</f>
        <v>0</v>
      </c>
      <c r="D104" s="24" t="e">
        <f t="shared" ca="1" si="7"/>
        <v>#DIV/0!</v>
      </c>
      <c r="E104" s="24" t="e">
        <f t="shared" ca="1" si="8"/>
        <v>#DIV/0!</v>
      </c>
      <c r="F104" s="20">
        <f ca="1">SUMIF(Metas!$A$19:$A$1000,'Análise dos Vendedores'!A104,Metas!$C$19:$C$100)</f>
        <v>0</v>
      </c>
      <c r="G104" s="25" t="e">
        <f>AVERAGEIF(Dados!$L$2:$L$1000,'Análise dos Vendedores'!A104,Dados!$N$2:$N$1000)</f>
        <v>#DIV/0!</v>
      </c>
      <c r="H104" s="25" t="e">
        <f t="shared" ca="1" si="9"/>
        <v>#DIV/0!</v>
      </c>
      <c r="I104" s="25" t="e">
        <f t="shared" ca="1" si="10"/>
        <v>#DIV/0!</v>
      </c>
      <c r="J104" s="22">
        <f ca="1">SUMIF(Metas!$A$19:$A$1000,'Análise dos Vendedores'!A104,Metas!$D$19:$D$100)</f>
        <v>0</v>
      </c>
      <c r="K104" s="26" t="e">
        <f>AVERAGEIF(Dados!$L$2:$L$1000,'Análise dos Vendedores'!A104,Dados!$O$2:$O$1000)</f>
        <v>#DIV/0!</v>
      </c>
      <c r="L104" s="26" t="e">
        <f t="shared" ca="1" si="11"/>
        <v>#DIV/0!</v>
      </c>
      <c r="M104" s="26" t="e">
        <f t="shared" ca="1" si="12"/>
        <v>#DIV/0!</v>
      </c>
      <c r="N104" s="64" t="e">
        <f t="shared" ca="1" si="13"/>
        <v>#DIV/0!</v>
      </c>
    </row>
    <row r="105" spans="1:14" x14ac:dyDescent="0.25">
      <c r="B105" s="66">
        <f ca="1">SUMIF(Metas!$A$19:$A$1000,'Análise dos Vendedores'!A105,Metas!$B$19:$B$100)</f>
        <v>0</v>
      </c>
      <c r="C105" s="66">
        <f>SUMIF(Dados!$L$2:$L$1000,'Análise dos Vendedores'!A105,Dados!$M$2:$M$1000)</f>
        <v>0</v>
      </c>
      <c r="D105" s="24" t="e">
        <f t="shared" ca="1" si="7"/>
        <v>#DIV/0!</v>
      </c>
      <c r="E105" s="24" t="e">
        <f t="shared" ca="1" si="8"/>
        <v>#DIV/0!</v>
      </c>
      <c r="F105" s="20">
        <f ca="1">SUMIF(Metas!$A$19:$A$1000,'Análise dos Vendedores'!A105,Metas!$C$19:$C$100)</f>
        <v>0</v>
      </c>
      <c r="G105" s="25" t="e">
        <f>AVERAGEIF(Dados!$L$2:$L$1000,'Análise dos Vendedores'!A105,Dados!$N$2:$N$1000)</f>
        <v>#DIV/0!</v>
      </c>
      <c r="H105" s="25" t="e">
        <f t="shared" ca="1" si="9"/>
        <v>#DIV/0!</v>
      </c>
      <c r="I105" s="25" t="e">
        <f t="shared" ca="1" si="10"/>
        <v>#DIV/0!</v>
      </c>
      <c r="J105" s="22">
        <f ca="1">SUMIF(Metas!$A$19:$A$1000,'Análise dos Vendedores'!A105,Metas!$D$19:$D$100)</f>
        <v>0</v>
      </c>
      <c r="K105" s="26" t="e">
        <f>AVERAGEIF(Dados!$L$2:$L$1000,'Análise dos Vendedores'!A105,Dados!$O$2:$O$1000)</f>
        <v>#DIV/0!</v>
      </c>
      <c r="L105" s="26" t="e">
        <f t="shared" ca="1" si="11"/>
        <v>#DIV/0!</v>
      </c>
      <c r="M105" s="26" t="e">
        <f t="shared" ca="1" si="12"/>
        <v>#DIV/0!</v>
      </c>
      <c r="N105" s="64" t="e">
        <f t="shared" ca="1" si="13"/>
        <v>#DIV/0!</v>
      </c>
    </row>
    <row r="106" spans="1:14" x14ac:dyDescent="0.25">
      <c r="B106" s="66">
        <f ca="1">SUMIF(Metas!$A$19:$A$1000,'Análise dos Vendedores'!A106,Metas!$B$19:$B$100)</f>
        <v>0</v>
      </c>
      <c r="C106" s="66">
        <f>SUMIF(Dados!$L$2:$L$1000,'Análise dos Vendedores'!A106,Dados!$M$2:$M$1000)</f>
        <v>0</v>
      </c>
      <c r="D106" s="24" t="e">
        <f t="shared" ca="1" si="7"/>
        <v>#DIV/0!</v>
      </c>
      <c r="E106" s="24" t="e">
        <f t="shared" ca="1" si="8"/>
        <v>#DIV/0!</v>
      </c>
      <c r="F106" s="20">
        <f ca="1">SUMIF(Metas!$A$19:$A$1000,'Análise dos Vendedores'!A106,Metas!$C$19:$C$100)</f>
        <v>0</v>
      </c>
      <c r="G106" s="25" t="e">
        <f>AVERAGEIF(Dados!$L$2:$L$1000,'Análise dos Vendedores'!A106,Dados!$N$2:$N$1000)</f>
        <v>#DIV/0!</v>
      </c>
      <c r="H106" s="25" t="e">
        <f t="shared" ca="1" si="9"/>
        <v>#DIV/0!</v>
      </c>
      <c r="I106" s="25" t="e">
        <f t="shared" ca="1" si="10"/>
        <v>#DIV/0!</v>
      </c>
      <c r="J106" s="22">
        <f ca="1">SUMIF(Metas!$A$19:$A$1000,'Análise dos Vendedores'!A106,Metas!$D$19:$D$100)</f>
        <v>0</v>
      </c>
      <c r="K106" s="26" t="e">
        <f>AVERAGEIF(Dados!$L$2:$L$1000,'Análise dos Vendedores'!A106,Dados!$O$2:$O$1000)</f>
        <v>#DIV/0!</v>
      </c>
      <c r="L106" s="26" t="e">
        <f t="shared" ca="1" si="11"/>
        <v>#DIV/0!</v>
      </c>
      <c r="M106" s="26" t="e">
        <f t="shared" ca="1" si="12"/>
        <v>#DIV/0!</v>
      </c>
      <c r="N106" s="64" t="e">
        <f t="shared" ca="1" si="13"/>
        <v>#DIV/0!</v>
      </c>
    </row>
    <row r="107" spans="1:14" x14ac:dyDescent="0.25">
      <c r="B107" s="66">
        <f ca="1">SUMIF(Metas!$A$19:$A$1000,'Análise dos Vendedores'!A107,Metas!$B$19:$B$100)</f>
        <v>0</v>
      </c>
      <c r="C107" s="66">
        <f>SUMIF(Dados!$L$2:$L$1000,'Análise dos Vendedores'!A107,Dados!$M$2:$M$1000)</f>
        <v>0</v>
      </c>
      <c r="D107" s="24" t="e">
        <f t="shared" ca="1" si="7"/>
        <v>#DIV/0!</v>
      </c>
      <c r="E107" s="24" t="e">
        <f t="shared" ca="1" si="8"/>
        <v>#DIV/0!</v>
      </c>
      <c r="F107" s="20">
        <f ca="1">SUMIF(Metas!$A$19:$A$1000,'Análise dos Vendedores'!A107,Metas!$C$19:$C$100)</f>
        <v>0</v>
      </c>
      <c r="G107" s="25" t="e">
        <f>AVERAGEIF(Dados!$L$2:$L$1000,'Análise dos Vendedores'!A107,Dados!$N$2:$N$1000)</f>
        <v>#DIV/0!</v>
      </c>
      <c r="H107" s="25" t="e">
        <f t="shared" ca="1" si="9"/>
        <v>#DIV/0!</v>
      </c>
      <c r="I107" s="25" t="e">
        <f t="shared" ca="1" si="10"/>
        <v>#DIV/0!</v>
      </c>
      <c r="J107" s="22">
        <f ca="1">SUMIF(Metas!$A$19:$A$1000,'Análise dos Vendedores'!A107,Metas!$D$19:$D$100)</f>
        <v>0</v>
      </c>
      <c r="K107" s="26" t="e">
        <f>AVERAGEIF(Dados!$L$2:$L$1000,'Análise dos Vendedores'!A107,Dados!$O$2:$O$1000)</f>
        <v>#DIV/0!</v>
      </c>
      <c r="L107" s="26" t="e">
        <f t="shared" ca="1" si="11"/>
        <v>#DIV/0!</v>
      </c>
      <c r="M107" s="26" t="e">
        <f t="shared" ca="1" si="12"/>
        <v>#DIV/0!</v>
      </c>
      <c r="N107" s="64" t="e">
        <f t="shared" ca="1" si="13"/>
        <v>#DIV/0!</v>
      </c>
    </row>
    <row r="108" spans="1:14" x14ac:dyDescent="0.25">
      <c r="B108" s="66">
        <f ca="1">SUMIF(Metas!$A$19:$A$1000,'Análise dos Vendedores'!A108,Metas!$B$19:$B$100)</f>
        <v>0</v>
      </c>
      <c r="C108" s="66">
        <f>SUMIF(Dados!$L$2:$L$1000,'Análise dos Vendedores'!A108,Dados!$M$2:$M$1000)</f>
        <v>0</v>
      </c>
      <c r="D108" s="24" t="e">
        <f t="shared" ca="1" si="7"/>
        <v>#DIV/0!</v>
      </c>
      <c r="E108" s="24" t="e">
        <f t="shared" ca="1" si="8"/>
        <v>#DIV/0!</v>
      </c>
      <c r="F108" s="20">
        <f ca="1">SUMIF(Metas!$A$19:$A$1000,'Análise dos Vendedores'!A108,Metas!$C$19:$C$100)</f>
        <v>0</v>
      </c>
      <c r="G108" s="25" t="e">
        <f>AVERAGEIF(Dados!$L$2:$L$1000,'Análise dos Vendedores'!A108,Dados!$N$2:$N$1000)</f>
        <v>#DIV/0!</v>
      </c>
      <c r="H108" s="25" t="e">
        <f t="shared" ca="1" si="9"/>
        <v>#DIV/0!</v>
      </c>
      <c r="I108" s="25" t="e">
        <f t="shared" ca="1" si="10"/>
        <v>#DIV/0!</v>
      </c>
      <c r="J108" s="22">
        <f ca="1">SUMIF(Metas!$A$19:$A$1000,'Análise dos Vendedores'!A108,Metas!$D$19:$D$100)</f>
        <v>0</v>
      </c>
      <c r="K108" s="26" t="e">
        <f>AVERAGEIF(Dados!$L$2:$L$1000,'Análise dos Vendedores'!A108,Dados!$O$2:$O$1000)</f>
        <v>#DIV/0!</v>
      </c>
      <c r="L108" s="26" t="e">
        <f t="shared" ca="1" si="11"/>
        <v>#DIV/0!</v>
      </c>
      <c r="M108" s="26" t="e">
        <f t="shared" ca="1" si="12"/>
        <v>#DIV/0!</v>
      </c>
      <c r="N108" s="64" t="e">
        <f t="shared" ca="1" si="13"/>
        <v>#DIV/0!</v>
      </c>
    </row>
    <row r="109" spans="1:14" x14ac:dyDescent="0.25">
      <c r="B109" s="66">
        <f ca="1">SUMIF(Metas!$A$19:$A$1000,'Análise dos Vendedores'!A109,Metas!$B$19:$B$100)</f>
        <v>0</v>
      </c>
      <c r="C109" s="66">
        <f>SUMIF(Dados!$L$2:$L$1000,'Análise dos Vendedores'!A109,Dados!$M$2:$M$1000)</f>
        <v>0</v>
      </c>
      <c r="D109" s="24" t="e">
        <f t="shared" ca="1" si="7"/>
        <v>#DIV/0!</v>
      </c>
      <c r="E109" s="24" t="e">
        <f t="shared" ca="1" si="8"/>
        <v>#DIV/0!</v>
      </c>
      <c r="F109" s="20">
        <f ca="1">SUMIF(Metas!$A$19:$A$1000,'Análise dos Vendedores'!A109,Metas!$C$19:$C$100)</f>
        <v>0</v>
      </c>
      <c r="G109" s="25" t="e">
        <f>AVERAGEIF(Dados!$L$2:$L$1000,'Análise dos Vendedores'!A109,Dados!$N$2:$N$1000)</f>
        <v>#DIV/0!</v>
      </c>
      <c r="H109" s="25" t="e">
        <f t="shared" ca="1" si="9"/>
        <v>#DIV/0!</v>
      </c>
      <c r="I109" s="25" t="e">
        <f t="shared" ca="1" si="10"/>
        <v>#DIV/0!</v>
      </c>
      <c r="J109" s="22">
        <f ca="1">SUMIF(Metas!$A$19:$A$1000,'Análise dos Vendedores'!A109,Metas!$D$19:$D$100)</f>
        <v>0</v>
      </c>
      <c r="K109" s="26" t="e">
        <f>AVERAGEIF(Dados!$L$2:$L$1000,'Análise dos Vendedores'!A109,Dados!$O$2:$O$1000)</f>
        <v>#DIV/0!</v>
      </c>
      <c r="L109" s="26" t="e">
        <f t="shared" ca="1" si="11"/>
        <v>#DIV/0!</v>
      </c>
      <c r="M109" s="26" t="e">
        <f t="shared" ca="1" si="12"/>
        <v>#DIV/0!</v>
      </c>
      <c r="N109" s="64" t="e">
        <f t="shared" ca="1" si="13"/>
        <v>#DIV/0!</v>
      </c>
    </row>
    <row r="110" spans="1:14" x14ac:dyDescent="0.25">
      <c r="B110" s="66">
        <f ca="1">SUMIF(Metas!$A$19:$A$1000,'Análise dos Vendedores'!A110,Metas!$B$19:$B$100)</f>
        <v>0</v>
      </c>
      <c r="C110" s="66">
        <f>SUMIF(Dados!$L$2:$L$1000,'Análise dos Vendedores'!A110,Dados!$M$2:$M$1000)</f>
        <v>0</v>
      </c>
      <c r="D110" s="24" t="e">
        <f t="shared" ca="1" si="7"/>
        <v>#DIV/0!</v>
      </c>
      <c r="E110" s="24" t="e">
        <f t="shared" ca="1" si="8"/>
        <v>#DIV/0!</v>
      </c>
      <c r="F110" s="20">
        <f ca="1">SUMIF(Metas!$A$19:$A$1000,'Análise dos Vendedores'!A110,Metas!$C$19:$C$100)</f>
        <v>0</v>
      </c>
      <c r="G110" s="25" t="e">
        <f>AVERAGEIF(Dados!$L$2:$L$1000,'Análise dos Vendedores'!A110,Dados!$N$2:$N$1000)</f>
        <v>#DIV/0!</v>
      </c>
      <c r="H110" s="25" t="e">
        <f t="shared" ca="1" si="9"/>
        <v>#DIV/0!</v>
      </c>
      <c r="I110" s="25" t="e">
        <f t="shared" ca="1" si="10"/>
        <v>#DIV/0!</v>
      </c>
      <c r="J110" s="22">
        <f ca="1">SUMIF(Metas!$A$19:$A$1000,'Análise dos Vendedores'!A110,Metas!$D$19:$D$100)</f>
        <v>0</v>
      </c>
      <c r="K110" s="26" t="e">
        <f>AVERAGEIF(Dados!$L$2:$L$1000,'Análise dos Vendedores'!A110,Dados!$O$2:$O$1000)</f>
        <v>#DIV/0!</v>
      </c>
      <c r="L110" s="26" t="e">
        <f t="shared" ca="1" si="11"/>
        <v>#DIV/0!</v>
      </c>
      <c r="M110" s="26" t="e">
        <f t="shared" ca="1" si="12"/>
        <v>#DIV/0!</v>
      </c>
      <c r="N110" s="64" t="e">
        <f t="shared" ca="1" si="13"/>
        <v>#DIV/0!</v>
      </c>
    </row>
    <row r="111" spans="1:14" x14ac:dyDescent="0.25">
      <c r="B111" s="66">
        <f ca="1">SUMIF(Metas!$A$19:$A$1000,'Análise dos Vendedores'!A111,Metas!$B$19:$B$100)</f>
        <v>0</v>
      </c>
      <c r="C111" s="66">
        <f>SUMIF(Dados!$L$2:$L$1000,'Análise dos Vendedores'!A111,Dados!$M$2:$M$1000)</f>
        <v>0</v>
      </c>
      <c r="D111" s="24" t="e">
        <f t="shared" ca="1" si="7"/>
        <v>#DIV/0!</v>
      </c>
      <c r="E111" s="24" t="e">
        <f t="shared" ca="1" si="8"/>
        <v>#DIV/0!</v>
      </c>
      <c r="F111" s="20">
        <f ca="1">SUMIF(Metas!$A$19:$A$1000,'Análise dos Vendedores'!A111,Metas!$C$19:$C$100)</f>
        <v>0</v>
      </c>
      <c r="G111" s="25" t="e">
        <f>AVERAGEIF(Dados!$L$2:$L$1000,'Análise dos Vendedores'!A111,Dados!$N$2:$N$1000)</f>
        <v>#DIV/0!</v>
      </c>
      <c r="H111" s="25" t="e">
        <f t="shared" ca="1" si="9"/>
        <v>#DIV/0!</v>
      </c>
      <c r="I111" s="25" t="e">
        <f t="shared" ca="1" si="10"/>
        <v>#DIV/0!</v>
      </c>
      <c r="J111" s="22">
        <f ca="1">SUMIF(Metas!$A$19:$A$1000,'Análise dos Vendedores'!A111,Metas!$D$19:$D$100)</f>
        <v>0</v>
      </c>
      <c r="K111" s="26" t="e">
        <f>AVERAGEIF(Dados!$L$2:$L$1000,'Análise dos Vendedores'!A111,Dados!$O$2:$O$1000)</f>
        <v>#DIV/0!</v>
      </c>
      <c r="L111" s="26" t="e">
        <f t="shared" ca="1" si="11"/>
        <v>#DIV/0!</v>
      </c>
      <c r="M111" s="26" t="e">
        <f t="shared" ca="1" si="12"/>
        <v>#DIV/0!</v>
      </c>
      <c r="N111" s="64" t="e">
        <f t="shared" ca="1" si="13"/>
        <v>#DIV/0!</v>
      </c>
    </row>
    <row r="112" spans="1:14" x14ac:dyDescent="0.25">
      <c r="B112" s="66">
        <f ca="1">SUMIF(Metas!$A$19:$A$1000,'Análise dos Vendedores'!A112,Metas!$B$19:$B$100)</f>
        <v>0</v>
      </c>
      <c r="C112" s="66">
        <f>SUMIF(Dados!$L$2:$L$1000,'Análise dos Vendedores'!A112,Dados!$M$2:$M$1000)</f>
        <v>0</v>
      </c>
      <c r="D112" s="24" t="e">
        <f t="shared" ca="1" si="7"/>
        <v>#DIV/0!</v>
      </c>
      <c r="E112" s="24" t="e">
        <f t="shared" ca="1" si="8"/>
        <v>#DIV/0!</v>
      </c>
      <c r="F112" s="20">
        <f ca="1">SUMIF(Metas!$A$19:$A$1000,'Análise dos Vendedores'!A112,Metas!$C$19:$C$100)</f>
        <v>0</v>
      </c>
      <c r="G112" s="25" t="e">
        <f>AVERAGEIF(Dados!$L$2:$L$1000,'Análise dos Vendedores'!A112,Dados!$N$2:$N$1000)</f>
        <v>#DIV/0!</v>
      </c>
      <c r="H112" s="25" t="e">
        <f t="shared" ca="1" si="9"/>
        <v>#DIV/0!</v>
      </c>
      <c r="I112" s="25" t="e">
        <f t="shared" ca="1" si="10"/>
        <v>#DIV/0!</v>
      </c>
      <c r="J112" s="22">
        <f ca="1">SUMIF(Metas!$A$19:$A$1000,'Análise dos Vendedores'!A112,Metas!$D$19:$D$100)</f>
        <v>0</v>
      </c>
      <c r="K112" s="26" t="e">
        <f>AVERAGEIF(Dados!$L$2:$L$1000,'Análise dos Vendedores'!A112,Dados!$O$2:$O$1000)</f>
        <v>#DIV/0!</v>
      </c>
      <c r="L112" s="26" t="e">
        <f t="shared" ca="1" si="11"/>
        <v>#DIV/0!</v>
      </c>
      <c r="M112" s="26" t="e">
        <f t="shared" ca="1" si="12"/>
        <v>#DIV/0!</v>
      </c>
      <c r="N112" s="64" t="e">
        <f t="shared" ca="1" si="13"/>
        <v>#DIV/0!</v>
      </c>
    </row>
    <row r="113" spans="2:14" x14ac:dyDescent="0.25">
      <c r="B113" s="66">
        <f ca="1">SUMIF(Metas!$A$19:$A$1000,'Análise dos Vendedores'!A113,Metas!$B$19:$B$100)</f>
        <v>0</v>
      </c>
      <c r="C113" s="66">
        <f>SUMIF(Dados!$L$2:$L$1000,'Análise dos Vendedores'!A113,Dados!$M$2:$M$1000)</f>
        <v>0</v>
      </c>
      <c r="D113" s="24" t="e">
        <f t="shared" ca="1" si="7"/>
        <v>#DIV/0!</v>
      </c>
      <c r="E113" s="24" t="e">
        <f t="shared" ca="1" si="8"/>
        <v>#DIV/0!</v>
      </c>
      <c r="F113" s="20">
        <f ca="1">SUMIF(Metas!$A$19:$A$1000,'Análise dos Vendedores'!A113,Metas!$C$19:$C$100)</f>
        <v>0</v>
      </c>
      <c r="G113" s="25" t="e">
        <f>AVERAGEIF(Dados!$L$2:$L$1000,'Análise dos Vendedores'!A113,Dados!$N$2:$N$1000)</f>
        <v>#DIV/0!</v>
      </c>
      <c r="H113" s="25" t="e">
        <f t="shared" ca="1" si="9"/>
        <v>#DIV/0!</v>
      </c>
      <c r="I113" s="25" t="e">
        <f t="shared" ca="1" si="10"/>
        <v>#DIV/0!</v>
      </c>
      <c r="J113" s="22">
        <f ca="1">SUMIF(Metas!$A$19:$A$1000,'Análise dos Vendedores'!A113,Metas!$D$19:$D$100)</f>
        <v>0</v>
      </c>
      <c r="K113" s="26" t="e">
        <f>AVERAGEIF(Dados!$L$2:$L$1000,'Análise dos Vendedores'!A113,Dados!$O$2:$O$1000)</f>
        <v>#DIV/0!</v>
      </c>
      <c r="L113" s="26" t="e">
        <f t="shared" ca="1" si="11"/>
        <v>#DIV/0!</v>
      </c>
      <c r="M113" s="26" t="e">
        <f t="shared" ca="1" si="12"/>
        <v>#DIV/0!</v>
      </c>
      <c r="N113" s="64" t="e">
        <f t="shared" ca="1" si="13"/>
        <v>#DIV/0!</v>
      </c>
    </row>
    <row r="114" spans="2:14" x14ac:dyDescent="0.25">
      <c r="B114" s="66">
        <f ca="1">SUMIF(Metas!$A$19:$A$1000,'Análise dos Vendedores'!A114,Metas!$B$19:$B$100)</f>
        <v>0</v>
      </c>
      <c r="C114" s="66">
        <f>SUMIF(Dados!$L$2:$L$1000,'Análise dos Vendedores'!A114,Dados!$M$2:$M$1000)</f>
        <v>0</v>
      </c>
      <c r="D114" s="24" t="e">
        <f t="shared" ca="1" si="7"/>
        <v>#DIV/0!</v>
      </c>
      <c r="E114" s="24" t="e">
        <f t="shared" ca="1" si="8"/>
        <v>#DIV/0!</v>
      </c>
      <c r="F114" s="20">
        <f ca="1">SUMIF(Metas!$A$19:$A$1000,'Análise dos Vendedores'!A114,Metas!$C$19:$C$100)</f>
        <v>0</v>
      </c>
      <c r="G114" s="25" t="e">
        <f>AVERAGEIF(Dados!$L$2:$L$1000,'Análise dos Vendedores'!A114,Dados!$N$2:$N$1000)</f>
        <v>#DIV/0!</v>
      </c>
      <c r="H114" s="25" t="e">
        <f t="shared" ca="1" si="9"/>
        <v>#DIV/0!</v>
      </c>
      <c r="I114" s="25" t="e">
        <f t="shared" ca="1" si="10"/>
        <v>#DIV/0!</v>
      </c>
      <c r="J114" s="22">
        <f ca="1">SUMIF(Metas!$A$19:$A$1000,'Análise dos Vendedores'!A114,Metas!$D$19:$D$100)</f>
        <v>0</v>
      </c>
      <c r="K114" s="26" t="e">
        <f>AVERAGEIF(Dados!$L$2:$L$1000,'Análise dos Vendedores'!A114,Dados!$O$2:$O$1000)</f>
        <v>#DIV/0!</v>
      </c>
      <c r="L114" s="26" t="e">
        <f t="shared" ca="1" si="11"/>
        <v>#DIV/0!</v>
      </c>
      <c r="M114" s="26" t="e">
        <f t="shared" ca="1" si="12"/>
        <v>#DIV/0!</v>
      </c>
      <c r="N114" s="64" t="e">
        <f t="shared" ca="1" si="13"/>
        <v>#DIV/0!</v>
      </c>
    </row>
    <row r="115" spans="2:14" x14ac:dyDescent="0.25">
      <c r="B115" s="66">
        <f ca="1">SUMIF(Metas!$A$19:$A$1000,'Análise dos Vendedores'!A115,Metas!$B$19:$B$100)</f>
        <v>0</v>
      </c>
      <c r="C115" s="66">
        <f>SUMIF(Dados!$L$2:$L$1000,'Análise dos Vendedores'!A115,Dados!$M$2:$M$1000)</f>
        <v>0</v>
      </c>
      <c r="D115" s="24" t="e">
        <f t="shared" ca="1" si="7"/>
        <v>#DIV/0!</v>
      </c>
      <c r="E115" s="24" t="e">
        <f t="shared" ca="1" si="8"/>
        <v>#DIV/0!</v>
      </c>
      <c r="F115" s="20">
        <f ca="1">SUMIF(Metas!$A$19:$A$1000,'Análise dos Vendedores'!A115,Metas!$C$19:$C$100)</f>
        <v>0</v>
      </c>
      <c r="G115" s="25" t="e">
        <f>AVERAGEIF(Dados!$L$2:$L$1000,'Análise dos Vendedores'!A115,Dados!$N$2:$N$1000)</f>
        <v>#DIV/0!</v>
      </c>
      <c r="H115" s="25" t="e">
        <f t="shared" ca="1" si="9"/>
        <v>#DIV/0!</v>
      </c>
      <c r="I115" s="25" t="e">
        <f t="shared" ca="1" si="10"/>
        <v>#DIV/0!</v>
      </c>
      <c r="J115" s="22">
        <f ca="1">SUMIF(Metas!$A$19:$A$1000,'Análise dos Vendedores'!A115,Metas!$D$19:$D$100)</f>
        <v>0</v>
      </c>
      <c r="K115" s="26" t="e">
        <f>AVERAGEIF(Dados!$L$2:$L$1000,'Análise dos Vendedores'!A115,Dados!$O$2:$O$1000)</f>
        <v>#DIV/0!</v>
      </c>
      <c r="L115" s="26" t="e">
        <f t="shared" ca="1" si="11"/>
        <v>#DIV/0!</v>
      </c>
      <c r="M115" s="26" t="e">
        <f t="shared" ca="1" si="12"/>
        <v>#DIV/0!</v>
      </c>
      <c r="N115" s="64" t="e">
        <f t="shared" ca="1" si="13"/>
        <v>#DIV/0!</v>
      </c>
    </row>
    <row r="116" spans="2:14" x14ac:dyDescent="0.25">
      <c r="B116" s="66">
        <f ca="1">SUMIF(Metas!$A$19:$A$1000,'Análise dos Vendedores'!A116,Metas!$B$19:$B$100)</f>
        <v>0</v>
      </c>
      <c r="C116" s="66">
        <f>SUMIF(Dados!$L$2:$L$1000,'Análise dos Vendedores'!A116,Dados!$M$2:$M$1000)</f>
        <v>0</v>
      </c>
      <c r="D116" s="24" t="e">
        <f t="shared" ca="1" si="7"/>
        <v>#DIV/0!</v>
      </c>
      <c r="E116" s="24" t="e">
        <f t="shared" ca="1" si="8"/>
        <v>#DIV/0!</v>
      </c>
      <c r="F116" s="20">
        <f ca="1">SUMIF(Metas!$A$19:$A$1000,'Análise dos Vendedores'!A116,Metas!$C$19:$C$100)</f>
        <v>0</v>
      </c>
      <c r="G116" s="25" t="e">
        <f>AVERAGEIF(Dados!$L$2:$L$1000,'Análise dos Vendedores'!A116,Dados!$N$2:$N$1000)</f>
        <v>#DIV/0!</v>
      </c>
      <c r="H116" s="25" t="e">
        <f t="shared" ca="1" si="9"/>
        <v>#DIV/0!</v>
      </c>
      <c r="I116" s="25" t="e">
        <f t="shared" ca="1" si="10"/>
        <v>#DIV/0!</v>
      </c>
      <c r="J116" s="22">
        <f ca="1">SUMIF(Metas!$A$19:$A$1000,'Análise dos Vendedores'!A116,Metas!$D$19:$D$100)</f>
        <v>0</v>
      </c>
      <c r="K116" s="26" t="e">
        <f>AVERAGEIF(Dados!$L$2:$L$1000,'Análise dos Vendedores'!A116,Dados!$O$2:$O$1000)</f>
        <v>#DIV/0!</v>
      </c>
      <c r="L116" s="26" t="e">
        <f t="shared" ca="1" si="11"/>
        <v>#DIV/0!</v>
      </c>
      <c r="M116" s="26" t="e">
        <f t="shared" ca="1" si="12"/>
        <v>#DIV/0!</v>
      </c>
      <c r="N116" s="64" t="e">
        <f t="shared" ca="1" si="13"/>
        <v>#DIV/0!</v>
      </c>
    </row>
    <row r="117" spans="2:14" x14ac:dyDescent="0.25">
      <c r="B117" s="66">
        <f ca="1">SUMIF(Metas!$A$19:$A$1000,'Análise dos Vendedores'!A117,Metas!$B$19:$B$100)</f>
        <v>0</v>
      </c>
      <c r="C117" s="66">
        <f>SUMIF(Dados!$L$2:$L$1000,'Análise dos Vendedores'!A117,Dados!$M$2:$M$1000)</f>
        <v>0</v>
      </c>
      <c r="D117" s="24" t="e">
        <f t="shared" ca="1" si="7"/>
        <v>#DIV/0!</v>
      </c>
      <c r="E117" s="24" t="e">
        <f t="shared" ca="1" si="8"/>
        <v>#DIV/0!</v>
      </c>
      <c r="F117" s="20">
        <f ca="1">SUMIF(Metas!$A$19:$A$1000,'Análise dos Vendedores'!A117,Metas!$C$19:$C$100)</f>
        <v>0</v>
      </c>
      <c r="G117" s="25" t="e">
        <f>AVERAGEIF(Dados!$L$2:$L$1000,'Análise dos Vendedores'!A117,Dados!$N$2:$N$1000)</f>
        <v>#DIV/0!</v>
      </c>
      <c r="H117" s="25" t="e">
        <f t="shared" ca="1" si="9"/>
        <v>#DIV/0!</v>
      </c>
      <c r="I117" s="25" t="e">
        <f t="shared" ca="1" si="10"/>
        <v>#DIV/0!</v>
      </c>
      <c r="J117" s="22">
        <f ca="1">SUMIF(Metas!$A$19:$A$1000,'Análise dos Vendedores'!A117,Metas!$D$19:$D$100)</f>
        <v>0</v>
      </c>
      <c r="K117" s="26" t="e">
        <f>AVERAGEIF(Dados!$L$2:$L$1000,'Análise dos Vendedores'!A117,Dados!$O$2:$O$1000)</f>
        <v>#DIV/0!</v>
      </c>
      <c r="L117" s="26" t="e">
        <f t="shared" ca="1" si="11"/>
        <v>#DIV/0!</v>
      </c>
      <c r="M117" s="26" t="e">
        <f t="shared" ca="1" si="12"/>
        <v>#DIV/0!</v>
      </c>
      <c r="N117" s="64" t="e">
        <f t="shared" ca="1" si="13"/>
        <v>#DIV/0!</v>
      </c>
    </row>
    <row r="118" spans="2:14" x14ac:dyDescent="0.25">
      <c r="B118" s="66">
        <f ca="1">SUMIF(Metas!$A$19:$A$1000,'Análise dos Vendedores'!A118,Metas!$B$19:$B$100)</f>
        <v>0</v>
      </c>
      <c r="C118" s="66">
        <f>SUMIF(Dados!$L$2:$L$1000,'Análise dos Vendedores'!A118,Dados!$M$2:$M$1000)</f>
        <v>0</v>
      </c>
      <c r="D118" s="24" t="e">
        <f t="shared" ca="1" si="7"/>
        <v>#DIV/0!</v>
      </c>
      <c r="E118" s="24" t="e">
        <f t="shared" ca="1" si="8"/>
        <v>#DIV/0!</v>
      </c>
      <c r="F118" s="20">
        <f ca="1">SUMIF(Metas!$A$19:$A$1000,'Análise dos Vendedores'!A118,Metas!$C$19:$C$100)</f>
        <v>0</v>
      </c>
      <c r="G118" s="25" t="e">
        <f>AVERAGEIF(Dados!$L$2:$L$1000,'Análise dos Vendedores'!A118,Dados!$N$2:$N$1000)</f>
        <v>#DIV/0!</v>
      </c>
      <c r="H118" s="25" t="e">
        <f t="shared" ca="1" si="9"/>
        <v>#DIV/0!</v>
      </c>
      <c r="I118" s="25" t="e">
        <f t="shared" ca="1" si="10"/>
        <v>#DIV/0!</v>
      </c>
      <c r="J118" s="22">
        <f ca="1">SUMIF(Metas!$A$19:$A$1000,'Análise dos Vendedores'!A118,Metas!$D$19:$D$100)</f>
        <v>0</v>
      </c>
      <c r="K118" s="26" t="e">
        <f>AVERAGEIF(Dados!$L$2:$L$1000,'Análise dos Vendedores'!A118,Dados!$O$2:$O$1000)</f>
        <v>#DIV/0!</v>
      </c>
      <c r="L118" s="26" t="e">
        <f t="shared" ca="1" si="11"/>
        <v>#DIV/0!</v>
      </c>
      <c r="M118" s="26" t="e">
        <f t="shared" ca="1" si="12"/>
        <v>#DIV/0!</v>
      </c>
      <c r="N118" s="64" t="e">
        <f t="shared" ca="1" si="13"/>
        <v>#DIV/0!</v>
      </c>
    </row>
    <row r="119" spans="2:14" x14ac:dyDescent="0.25">
      <c r="B119" s="66">
        <f ca="1">SUMIF(Metas!$A$19:$A$1000,'Análise dos Vendedores'!A119,Metas!$B$19:$B$100)</f>
        <v>0</v>
      </c>
      <c r="C119" s="66">
        <f>SUMIF(Dados!$L$2:$L$1000,'Análise dos Vendedores'!A119,Dados!$M$2:$M$1000)</f>
        <v>0</v>
      </c>
      <c r="D119" s="24" t="e">
        <f t="shared" ca="1" si="7"/>
        <v>#DIV/0!</v>
      </c>
      <c r="E119" s="24" t="e">
        <f t="shared" ca="1" si="8"/>
        <v>#DIV/0!</v>
      </c>
      <c r="F119" s="20">
        <f ca="1">SUMIF(Metas!$A$19:$A$1000,'Análise dos Vendedores'!A119,Metas!$C$19:$C$100)</f>
        <v>0</v>
      </c>
      <c r="G119" s="25" t="e">
        <f>AVERAGEIF(Dados!$L$2:$L$1000,'Análise dos Vendedores'!A119,Dados!$N$2:$N$1000)</f>
        <v>#DIV/0!</v>
      </c>
      <c r="H119" s="25" t="e">
        <f t="shared" ca="1" si="9"/>
        <v>#DIV/0!</v>
      </c>
      <c r="I119" s="25" t="e">
        <f t="shared" ca="1" si="10"/>
        <v>#DIV/0!</v>
      </c>
      <c r="J119" s="22">
        <f ca="1">SUMIF(Metas!$A$19:$A$1000,'Análise dos Vendedores'!A119,Metas!$D$19:$D$100)</f>
        <v>0</v>
      </c>
      <c r="K119" s="26" t="e">
        <f>AVERAGEIF(Dados!$L$2:$L$1000,'Análise dos Vendedores'!A119,Dados!$O$2:$O$1000)</f>
        <v>#DIV/0!</v>
      </c>
      <c r="L119" s="26" t="e">
        <f t="shared" ca="1" si="11"/>
        <v>#DIV/0!</v>
      </c>
      <c r="M119" s="26" t="e">
        <f t="shared" ca="1" si="12"/>
        <v>#DIV/0!</v>
      </c>
      <c r="N119" s="64" t="e">
        <f t="shared" ca="1" si="13"/>
        <v>#DIV/0!</v>
      </c>
    </row>
    <row r="120" spans="2:14" x14ac:dyDescent="0.25">
      <c r="B120" s="66">
        <f ca="1">SUMIF(Metas!$A$19:$A$1000,'Análise dos Vendedores'!A120,Metas!$B$19:$B$100)</f>
        <v>0</v>
      </c>
      <c r="C120" s="66">
        <f>SUMIF(Dados!$L$2:$L$1000,'Análise dos Vendedores'!A120,Dados!$M$2:$M$1000)</f>
        <v>0</v>
      </c>
      <c r="D120" s="24" t="e">
        <f t="shared" ca="1" si="7"/>
        <v>#DIV/0!</v>
      </c>
      <c r="E120" s="24" t="e">
        <f t="shared" ca="1" si="8"/>
        <v>#DIV/0!</v>
      </c>
      <c r="F120" s="20">
        <f ca="1">SUMIF(Metas!$A$19:$A$1000,'Análise dos Vendedores'!A120,Metas!$C$19:$C$100)</f>
        <v>0</v>
      </c>
      <c r="G120" s="25" t="e">
        <f>AVERAGEIF(Dados!$L$2:$L$1000,'Análise dos Vendedores'!A120,Dados!$N$2:$N$1000)</f>
        <v>#DIV/0!</v>
      </c>
      <c r="H120" s="25" t="e">
        <f t="shared" ca="1" si="9"/>
        <v>#DIV/0!</v>
      </c>
      <c r="I120" s="25" t="e">
        <f t="shared" ca="1" si="10"/>
        <v>#DIV/0!</v>
      </c>
      <c r="J120" s="22">
        <f ca="1">SUMIF(Metas!$A$19:$A$1000,'Análise dos Vendedores'!A120,Metas!$D$19:$D$100)</f>
        <v>0</v>
      </c>
      <c r="K120" s="26" t="e">
        <f>AVERAGEIF(Dados!$L$2:$L$1000,'Análise dos Vendedores'!A120,Dados!$O$2:$O$1000)</f>
        <v>#DIV/0!</v>
      </c>
      <c r="L120" s="26" t="e">
        <f t="shared" ca="1" si="11"/>
        <v>#DIV/0!</v>
      </c>
      <c r="M120" s="26" t="e">
        <f t="shared" ca="1" si="12"/>
        <v>#DIV/0!</v>
      </c>
      <c r="N120" s="64" t="e">
        <f t="shared" ca="1" si="13"/>
        <v>#DIV/0!</v>
      </c>
    </row>
    <row r="121" spans="2:14" x14ac:dyDescent="0.25">
      <c r="B121" s="66">
        <f ca="1">SUMIF(Metas!$A$19:$A$1000,'Análise dos Vendedores'!A121,Metas!$B$19:$B$100)</f>
        <v>0</v>
      </c>
      <c r="C121" s="66">
        <f>SUMIF(Dados!$L$2:$L$1000,'Análise dos Vendedores'!A121,Dados!$M$2:$M$1000)</f>
        <v>0</v>
      </c>
      <c r="D121" s="24" t="e">
        <f t="shared" ca="1" si="7"/>
        <v>#DIV/0!</v>
      </c>
      <c r="E121" s="24" t="e">
        <f t="shared" ca="1" si="8"/>
        <v>#DIV/0!</v>
      </c>
      <c r="F121" s="20">
        <f ca="1">SUMIF(Metas!$A$19:$A$1000,'Análise dos Vendedores'!A121,Metas!$C$19:$C$100)</f>
        <v>0</v>
      </c>
      <c r="G121" s="25" t="e">
        <f>AVERAGEIF(Dados!$L$2:$L$1000,'Análise dos Vendedores'!A121,Dados!$N$2:$N$1000)</f>
        <v>#DIV/0!</v>
      </c>
      <c r="H121" s="25" t="e">
        <f t="shared" ca="1" si="9"/>
        <v>#DIV/0!</v>
      </c>
      <c r="I121" s="25" t="e">
        <f t="shared" ca="1" si="10"/>
        <v>#DIV/0!</v>
      </c>
      <c r="J121" s="22">
        <f ca="1">SUMIF(Metas!$A$19:$A$1000,'Análise dos Vendedores'!A121,Metas!$D$19:$D$100)</f>
        <v>0</v>
      </c>
      <c r="K121" s="26" t="e">
        <f>AVERAGEIF(Dados!$L$2:$L$1000,'Análise dos Vendedores'!A121,Dados!$O$2:$O$1000)</f>
        <v>#DIV/0!</v>
      </c>
      <c r="L121" s="26" t="e">
        <f t="shared" ca="1" si="11"/>
        <v>#DIV/0!</v>
      </c>
      <c r="M121" s="26" t="e">
        <f t="shared" ca="1" si="12"/>
        <v>#DIV/0!</v>
      </c>
      <c r="N121" s="64" t="e">
        <f t="shared" ca="1" si="13"/>
        <v>#DIV/0!</v>
      </c>
    </row>
    <row r="122" spans="2:14" x14ac:dyDescent="0.25">
      <c r="B122" s="66">
        <f ca="1">SUMIF(Metas!$A$19:$A$1000,'Análise dos Vendedores'!A122,Metas!$B$19:$B$100)</f>
        <v>0</v>
      </c>
      <c r="C122" s="66">
        <f>SUMIF(Dados!$L$2:$L$1000,'Análise dos Vendedores'!A122,Dados!$M$2:$M$1000)</f>
        <v>0</v>
      </c>
      <c r="D122" s="24" t="e">
        <f t="shared" ca="1" si="7"/>
        <v>#DIV/0!</v>
      </c>
      <c r="E122" s="24" t="e">
        <f t="shared" ca="1" si="8"/>
        <v>#DIV/0!</v>
      </c>
      <c r="F122" s="20">
        <f ca="1">SUMIF(Metas!$A$19:$A$1000,'Análise dos Vendedores'!A122,Metas!$C$19:$C$100)</f>
        <v>0</v>
      </c>
      <c r="G122" s="25" t="e">
        <f>AVERAGEIF(Dados!$L$2:$L$1000,'Análise dos Vendedores'!A122,Dados!$N$2:$N$1000)</f>
        <v>#DIV/0!</v>
      </c>
      <c r="H122" s="25" t="e">
        <f t="shared" ca="1" si="9"/>
        <v>#DIV/0!</v>
      </c>
      <c r="I122" s="25" t="e">
        <f t="shared" ca="1" si="10"/>
        <v>#DIV/0!</v>
      </c>
      <c r="J122" s="22">
        <f ca="1">SUMIF(Metas!$A$19:$A$1000,'Análise dos Vendedores'!A122,Metas!$D$19:$D$100)</f>
        <v>0</v>
      </c>
      <c r="K122" s="26" t="e">
        <f>AVERAGEIF(Dados!$L$2:$L$1000,'Análise dos Vendedores'!A122,Dados!$O$2:$O$1000)</f>
        <v>#DIV/0!</v>
      </c>
      <c r="L122" s="26" t="e">
        <f t="shared" ca="1" si="11"/>
        <v>#DIV/0!</v>
      </c>
      <c r="M122" s="26" t="e">
        <f t="shared" ca="1" si="12"/>
        <v>#DIV/0!</v>
      </c>
      <c r="N122" s="64" t="e">
        <f t="shared" ca="1" si="13"/>
        <v>#DIV/0!</v>
      </c>
    </row>
    <row r="123" spans="2:14" x14ac:dyDescent="0.25">
      <c r="B123" s="66">
        <f ca="1">SUMIF(Metas!$A$19:$A$1000,'Análise dos Vendedores'!A123,Metas!$B$19:$B$100)</f>
        <v>0</v>
      </c>
      <c r="C123" s="66">
        <f>SUMIF(Dados!$L$2:$L$1000,'Análise dos Vendedores'!A123,Dados!$M$2:$M$1000)</f>
        <v>0</v>
      </c>
      <c r="D123" s="24" t="e">
        <f t="shared" ca="1" si="7"/>
        <v>#DIV/0!</v>
      </c>
      <c r="E123" s="24" t="e">
        <f t="shared" ca="1" si="8"/>
        <v>#DIV/0!</v>
      </c>
      <c r="F123" s="20">
        <f ca="1">SUMIF(Metas!$A$19:$A$1000,'Análise dos Vendedores'!A123,Metas!$C$19:$C$100)</f>
        <v>0</v>
      </c>
      <c r="G123" s="25" t="e">
        <f>AVERAGEIF(Dados!$L$2:$L$1000,'Análise dos Vendedores'!A123,Dados!$N$2:$N$1000)</f>
        <v>#DIV/0!</v>
      </c>
      <c r="H123" s="25" t="e">
        <f t="shared" ca="1" si="9"/>
        <v>#DIV/0!</v>
      </c>
      <c r="I123" s="25" t="e">
        <f t="shared" ca="1" si="10"/>
        <v>#DIV/0!</v>
      </c>
      <c r="J123" s="22">
        <f ca="1">SUMIF(Metas!$A$19:$A$1000,'Análise dos Vendedores'!A123,Metas!$D$19:$D$100)</f>
        <v>0</v>
      </c>
      <c r="K123" s="26" t="e">
        <f>AVERAGEIF(Dados!$L$2:$L$1000,'Análise dos Vendedores'!A123,Dados!$O$2:$O$1000)</f>
        <v>#DIV/0!</v>
      </c>
      <c r="L123" s="26" t="e">
        <f t="shared" ca="1" si="11"/>
        <v>#DIV/0!</v>
      </c>
      <c r="M123" s="26" t="e">
        <f t="shared" ca="1" si="12"/>
        <v>#DIV/0!</v>
      </c>
      <c r="N123" s="64" t="e">
        <f t="shared" ca="1" si="13"/>
        <v>#DIV/0!</v>
      </c>
    </row>
    <row r="124" spans="2:14" x14ac:dyDescent="0.25">
      <c r="B124" s="66">
        <f ca="1">SUMIF(Metas!$A$19:$A$1000,'Análise dos Vendedores'!A124,Metas!$B$19:$B$100)</f>
        <v>0</v>
      </c>
      <c r="C124" s="66">
        <f>SUMIF(Dados!$L$2:$L$1000,'Análise dos Vendedores'!A124,Dados!$M$2:$M$1000)</f>
        <v>0</v>
      </c>
      <c r="D124" s="24" t="e">
        <f t="shared" ca="1" si="7"/>
        <v>#DIV/0!</v>
      </c>
      <c r="E124" s="24" t="e">
        <f t="shared" ca="1" si="8"/>
        <v>#DIV/0!</v>
      </c>
      <c r="F124" s="20">
        <f ca="1">SUMIF(Metas!$A$19:$A$1000,'Análise dos Vendedores'!A124,Metas!$C$19:$C$100)</f>
        <v>0</v>
      </c>
      <c r="G124" s="25" t="e">
        <f>AVERAGEIF(Dados!$L$2:$L$1000,'Análise dos Vendedores'!A124,Dados!$N$2:$N$1000)</f>
        <v>#DIV/0!</v>
      </c>
      <c r="H124" s="25" t="e">
        <f t="shared" ca="1" si="9"/>
        <v>#DIV/0!</v>
      </c>
      <c r="I124" s="25" t="e">
        <f t="shared" ca="1" si="10"/>
        <v>#DIV/0!</v>
      </c>
      <c r="J124" s="22">
        <f ca="1">SUMIF(Metas!$A$19:$A$1000,'Análise dos Vendedores'!A124,Metas!$D$19:$D$100)</f>
        <v>0</v>
      </c>
      <c r="K124" s="26" t="e">
        <f>AVERAGEIF(Dados!$L$2:$L$1000,'Análise dos Vendedores'!A124,Dados!$O$2:$O$1000)</f>
        <v>#DIV/0!</v>
      </c>
      <c r="L124" s="26" t="e">
        <f t="shared" ca="1" si="11"/>
        <v>#DIV/0!</v>
      </c>
      <c r="M124" s="26" t="e">
        <f t="shared" ca="1" si="12"/>
        <v>#DIV/0!</v>
      </c>
      <c r="N124" s="64" t="e">
        <f t="shared" ca="1" si="13"/>
        <v>#DIV/0!</v>
      </c>
    </row>
    <row r="125" spans="2:14" x14ac:dyDescent="0.25">
      <c r="B125" s="66">
        <f ca="1">SUMIF(Metas!$A$19:$A$1000,'Análise dos Vendedores'!A125,Metas!$B$19:$B$100)</f>
        <v>0</v>
      </c>
      <c r="C125" s="66">
        <f>SUMIF(Dados!$L$2:$L$1000,'Análise dos Vendedores'!A125,Dados!$M$2:$M$1000)</f>
        <v>0</v>
      </c>
      <c r="D125" s="24" t="e">
        <f t="shared" ca="1" si="7"/>
        <v>#DIV/0!</v>
      </c>
      <c r="E125" s="24" t="e">
        <f t="shared" ca="1" si="8"/>
        <v>#DIV/0!</v>
      </c>
      <c r="F125" s="20">
        <f ca="1">SUMIF(Metas!$A$19:$A$1000,'Análise dos Vendedores'!A125,Metas!$C$19:$C$100)</f>
        <v>0</v>
      </c>
      <c r="G125" s="25" t="e">
        <f>AVERAGEIF(Dados!$L$2:$L$1000,'Análise dos Vendedores'!A125,Dados!$N$2:$N$1000)</f>
        <v>#DIV/0!</v>
      </c>
      <c r="H125" s="25" t="e">
        <f t="shared" ca="1" si="9"/>
        <v>#DIV/0!</v>
      </c>
      <c r="I125" s="25" t="e">
        <f t="shared" ca="1" si="10"/>
        <v>#DIV/0!</v>
      </c>
      <c r="J125" s="22">
        <f ca="1">SUMIF(Metas!$A$19:$A$1000,'Análise dos Vendedores'!A125,Metas!$D$19:$D$100)</f>
        <v>0</v>
      </c>
      <c r="K125" s="26" t="e">
        <f>AVERAGEIF(Dados!$L$2:$L$1000,'Análise dos Vendedores'!A125,Dados!$O$2:$O$1000)</f>
        <v>#DIV/0!</v>
      </c>
      <c r="L125" s="26" t="e">
        <f t="shared" ca="1" si="11"/>
        <v>#DIV/0!</v>
      </c>
      <c r="M125" s="26" t="e">
        <f t="shared" ca="1" si="12"/>
        <v>#DIV/0!</v>
      </c>
      <c r="N125" s="64" t="e">
        <f t="shared" ca="1" si="13"/>
        <v>#DIV/0!</v>
      </c>
    </row>
    <row r="126" spans="2:14" x14ac:dyDescent="0.25">
      <c r="B126" s="66">
        <f ca="1">SUMIF(Metas!$A$19:$A$1000,'Análise dos Vendedores'!A126,Metas!$B$19:$B$100)</f>
        <v>0</v>
      </c>
      <c r="C126" s="66">
        <f>SUMIF(Dados!$L$2:$L$1000,'Análise dos Vendedores'!A126,Dados!$M$2:$M$1000)</f>
        <v>0</v>
      </c>
      <c r="D126" s="24" t="e">
        <f t="shared" ca="1" si="7"/>
        <v>#DIV/0!</v>
      </c>
      <c r="E126" s="24" t="e">
        <f t="shared" ca="1" si="8"/>
        <v>#DIV/0!</v>
      </c>
      <c r="F126" s="20">
        <f ca="1">SUMIF(Metas!$A$19:$A$1000,'Análise dos Vendedores'!A126,Metas!$C$19:$C$100)</f>
        <v>0</v>
      </c>
      <c r="G126" s="25" t="e">
        <f>AVERAGEIF(Dados!$L$2:$L$1000,'Análise dos Vendedores'!A126,Dados!$N$2:$N$1000)</f>
        <v>#DIV/0!</v>
      </c>
      <c r="H126" s="25" t="e">
        <f t="shared" ca="1" si="9"/>
        <v>#DIV/0!</v>
      </c>
      <c r="I126" s="25" t="e">
        <f t="shared" ca="1" si="10"/>
        <v>#DIV/0!</v>
      </c>
      <c r="J126" s="22">
        <f ca="1">SUMIF(Metas!$A$19:$A$1000,'Análise dos Vendedores'!A126,Metas!$D$19:$D$100)</f>
        <v>0</v>
      </c>
      <c r="K126" s="26" t="e">
        <f>AVERAGEIF(Dados!$L$2:$L$1000,'Análise dos Vendedores'!A126,Dados!$O$2:$O$1000)</f>
        <v>#DIV/0!</v>
      </c>
      <c r="L126" s="26" t="e">
        <f t="shared" ca="1" si="11"/>
        <v>#DIV/0!</v>
      </c>
      <c r="M126" s="26" t="e">
        <f t="shared" ca="1" si="12"/>
        <v>#DIV/0!</v>
      </c>
      <c r="N126" s="64" t="e">
        <f t="shared" ca="1" si="13"/>
        <v>#DIV/0!</v>
      </c>
    </row>
    <row r="127" spans="2:14" x14ac:dyDescent="0.25">
      <c r="B127" s="66">
        <f ca="1">SUMIF(Metas!$A$19:$A$1000,'Análise dos Vendedores'!A127,Metas!$B$19:$B$100)</f>
        <v>0</v>
      </c>
      <c r="C127" s="66">
        <f>SUMIF(Dados!$L$2:$L$1000,'Análise dos Vendedores'!A127,Dados!$M$2:$M$1000)</f>
        <v>0</v>
      </c>
      <c r="D127" s="24" t="e">
        <f t="shared" ca="1" si="7"/>
        <v>#DIV/0!</v>
      </c>
      <c r="E127" s="24" t="e">
        <f t="shared" ca="1" si="8"/>
        <v>#DIV/0!</v>
      </c>
      <c r="F127" s="20">
        <f ca="1">SUMIF(Metas!$A$19:$A$1000,'Análise dos Vendedores'!A127,Metas!$C$19:$C$100)</f>
        <v>0</v>
      </c>
      <c r="G127" s="25" t="e">
        <f>AVERAGEIF(Dados!$L$2:$L$1000,'Análise dos Vendedores'!A127,Dados!$N$2:$N$1000)</f>
        <v>#DIV/0!</v>
      </c>
      <c r="H127" s="25" t="e">
        <f t="shared" ca="1" si="9"/>
        <v>#DIV/0!</v>
      </c>
      <c r="I127" s="25" t="e">
        <f t="shared" ca="1" si="10"/>
        <v>#DIV/0!</v>
      </c>
      <c r="J127" s="22">
        <f ca="1">SUMIF(Metas!$A$19:$A$1000,'Análise dos Vendedores'!A127,Metas!$D$19:$D$100)</f>
        <v>0</v>
      </c>
      <c r="K127" s="26" t="e">
        <f>AVERAGEIF(Dados!$L$2:$L$1000,'Análise dos Vendedores'!A127,Dados!$O$2:$O$1000)</f>
        <v>#DIV/0!</v>
      </c>
      <c r="L127" s="26" t="e">
        <f t="shared" ca="1" si="11"/>
        <v>#DIV/0!</v>
      </c>
      <c r="M127" s="26" t="e">
        <f t="shared" ca="1" si="12"/>
        <v>#DIV/0!</v>
      </c>
      <c r="N127" s="64" t="e">
        <f t="shared" ca="1" si="13"/>
        <v>#DIV/0!</v>
      </c>
    </row>
    <row r="128" spans="2:14" x14ac:dyDescent="0.25">
      <c r="B128" s="66">
        <f ca="1">SUMIF(Metas!$A$19:$A$1000,'Análise dos Vendedores'!A128,Metas!$B$19:$B$100)</f>
        <v>0</v>
      </c>
      <c r="C128" s="66">
        <f>SUMIF(Dados!$L$2:$L$1000,'Análise dos Vendedores'!A128,Dados!$M$2:$M$1000)</f>
        <v>0</v>
      </c>
      <c r="D128" s="24" t="e">
        <f t="shared" ca="1" si="7"/>
        <v>#DIV/0!</v>
      </c>
      <c r="E128" s="24" t="e">
        <f t="shared" ca="1" si="8"/>
        <v>#DIV/0!</v>
      </c>
      <c r="F128" s="20">
        <f ca="1">SUMIF(Metas!$A$19:$A$1000,'Análise dos Vendedores'!A128,Metas!$C$19:$C$100)</f>
        <v>0</v>
      </c>
      <c r="G128" s="25" t="e">
        <f>AVERAGEIF(Dados!$L$2:$L$1000,'Análise dos Vendedores'!A128,Dados!$N$2:$N$1000)</f>
        <v>#DIV/0!</v>
      </c>
      <c r="H128" s="25" t="e">
        <f t="shared" ca="1" si="9"/>
        <v>#DIV/0!</v>
      </c>
      <c r="I128" s="25" t="e">
        <f t="shared" ca="1" si="10"/>
        <v>#DIV/0!</v>
      </c>
      <c r="J128" s="22">
        <f ca="1">SUMIF(Metas!$A$19:$A$1000,'Análise dos Vendedores'!A128,Metas!$D$19:$D$100)</f>
        <v>0</v>
      </c>
      <c r="K128" s="26" t="e">
        <f>AVERAGEIF(Dados!$L$2:$L$1000,'Análise dos Vendedores'!A128,Dados!$O$2:$O$1000)</f>
        <v>#DIV/0!</v>
      </c>
      <c r="L128" s="26" t="e">
        <f t="shared" ca="1" si="11"/>
        <v>#DIV/0!</v>
      </c>
      <c r="M128" s="26" t="e">
        <f t="shared" ca="1" si="12"/>
        <v>#DIV/0!</v>
      </c>
      <c r="N128" s="64" t="e">
        <f t="shared" ca="1" si="13"/>
        <v>#DIV/0!</v>
      </c>
    </row>
    <row r="129" spans="2:14" x14ac:dyDescent="0.25">
      <c r="B129" s="66">
        <f ca="1">SUMIF(Metas!$A$19:$A$1000,'Análise dos Vendedores'!A129,Metas!$B$19:$B$100)</f>
        <v>0</v>
      </c>
      <c r="C129" s="66">
        <f>SUMIF(Dados!$L$2:$L$1000,'Análise dos Vendedores'!A129,Dados!$M$2:$M$1000)</f>
        <v>0</v>
      </c>
      <c r="D129" s="24" t="e">
        <f t="shared" ca="1" si="7"/>
        <v>#DIV/0!</v>
      </c>
      <c r="E129" s="24" t="e">
        <f t="shared" ca="1" si="8"/>
        <v>#DIV/0!</v>
      </c>
      <c r="F129" s="20">
        <f ca="1">SUMIF(Metas!$A$19:$A$1000,'Análise dos Vendedores'!A129,Metas!$C$19:$C$100)</f>
        <v>0</v>
      </c>
      <c r="G129" s="25" t="e">
        <f>AVERAGEIF(Dados!$L$2:$L$1000,'Análise dos Vendedores'!A129,Dados!$N$2:$N$1000)</f>
        <v>#DIV/0!</v>
      </c>
      <c r="H129" s="25" t="e">
        <f t="shared" ca="1" si="9"/>
        <v>#DIV/0!</v>
      </c>
      <c r="I129" s="25" t="e">
        <f t="shared" ca="1" si="10"/>
        <v>#DIV/0!</v>
      </c>
      <c r="J129" s="22">
        <f ca="1">SUMIF(Metas!$A$19:$A$1000,'Análise dos Vendedores'!A129,Metas!$D$19:$D$100)</f>
        <v>0</v>
      </c>
      <c r="K129" s="26" t="e">
        <f>AVERAGEIF(Dados!$L$2:$L$1000,'Análise dos Vendedores'!A129,Dados!$O$2:$O$1000)</f>
        <v>#DIV/0!</v>
      </c>
      <c r="L129" s="26" t="e">
        <f t="shared" ca="1" si="11"/>
        <v>#DIV/0!</v>
      </c>
      <c r="M129" s="26" t="e">
        <f t="shared" ca="1" si="12"/>
        <v>#DIV/0!</v>
      </c>
      <c r="N129" s="64" t="e">
        <f t="shared" ca="1" si="13"/>
        <v>#DIV/0!</v>
      </c>
    </row>
    <row r="130" spans="2:14" x14ac:dyDescent="0.25">
      <c r="B130" s="66">
        <f ca="1">SUMIF(Metas!$A$19:$A$1000,'Análise dos Vendedores'!A130,Metas!$B$19:$B$100)</f>
        <v>0</v>
      </c>
      <c r="C130" s="66">
        <f>SUMIF(Dados!$L$2:$L$1000,'Análise dos Vendedores'!A130,Dados!$M$2:$M$1000)</f>
        <v>0</v>
      </c>
      <c r="D130" s="24" t="e">
        <f t="shared" ca="1" si="7"/>
        <v>#DIV/0!</v>
      </c>
      <c r="E130" s="24" t="e">
        <f t="shared" ca="1" si="8"/>
        <v>#DIV/0!</v>
      </c>
      <c r="F130" s="20">
        <f ca="1">SUMIF(Metas!$A$19:$A$1000,'Análise dos Vendedores'!A130,Metas!$C$19:$C$100)</f>
        <v>0</v>
      </c>
      <c r="G130" s="25" t="e">
        <f>AVERAGEIF(Dados!$L$2:$L$1000,'Análise dos Vendedores'!A130,Dados!$N$2:$N$1000)</f>
        <v>#DIV/0!</v>
      </c>
      <c r="H130" s="25" t="e">
        <f t="shared" ca="1" si="9"/>
        <v>#DIV/0!</v>
      </c>
      <c r="I130" s="25" t="e">
        <f t="shared" ca="1" si="10"/>
        <v>#DIV/0!</v>
      </c>
      <c r="J130" s="22">
        <f ca="1">SUMIF(Metas!$A$19:$A$1000,'Análise dos Vendedores'!A130,Metas!$D$19:$D$100)</f>
        <v>0</v>
      </c>
      <c r="K130" s="26" t="e">
        <f>AVERAGEIF(Dados!$L$2:$L$1000,'Análise dos Vendedores'!A130,Dados!$O$2:$O$1000)</f>
        <v>#DIV/0!</v>
      </c>
      <c r="L130" s="26" t="e">
        <f t="shared" ca="1" si="11"/>
        <v>#DIV/0!</v>
      </c>
      <c r="M130" s="26" t="e">
        <f t="shared" ca="1" si="12"/>
        <v>#DIV/0!</v>
      </c>
      <c r="N130" s="64" t="e">
        <f t="shared" ca="1" si="13"/>
        <v>#DIV/0!</v>
      </c>
    </row>
    <row r="131" spans="2:14" x14ac:dyDescent="0.25">
      <c r="B131" s="66">
        <f ca="1">SUMIF(Metas!$A$19:$A$1000,'Análise dos Vendedores'!A131,Metas!$B$19:$B$100)</f>
        <v>0</v>
      </c>
      <c r="C131" s="66">
        <f>SUMIF(Dados!$L$2:$L$1000,'Análise dos Vendedores'!A131,Dados!$M$2:$M$1000)</f>
        <v>0</v>
      </c>
      <c r="D131" s="24" t="e">
        <f t="shared" ca="1" si="7"/>
        <v>#DIV/0!</v>
      </c>
      <c r="E131" s="24" t="e">
        <f t="shared" ca="1" si="8"/>
        <v>#DIV/0!</v>
      </c>
      <c r="F131" s="20">
        <f ca="1">SUMIF(Metas!$A$19:$A$1000,'Análise dos Vendedores'!A131,Metas!$C$19:$C$100)</f>
        <v>0</v>
      </c>
      <c r="G131" s="25" t="e">
        <f>AVERAGEIF(Dados!$L$2:$L$1000,'Análise dos Vendedores'!A131,Dados!$N$2:$N$1000)</f>
        <v>#DIV/0!</v>
      </c>
      <c r="H131" s="25" t="e">
        <f t="shared" ca="1" si="9"/>
        <v>#DIV/0!</v>
      </c>
      <c r="I131" s="25" t="e">
        <f t="shared" ca="1" si="10"/>
        <v>#DIV/0!</v>
      </c>
      <c r="J131" s="22">
        <f ca="1">SUMIF(Metas!$A$19:$A$1000,'Análise dos Vendedores'!A131,Metas!$D$19:$D$100)</f>
        <v>0</v>
      </c>
      <c r="K131" s="26" t="e">
        <f>AVERAGEIF(Dados!$L$2:$L$1000,'Análise dos Vendedores'!A131,Dados!$O$2:$O$1000)</f>
        <v>#DIV/0!</v>
      </c>
      <c r="L131" s="26" t="e">
        <f t="shared" ca="1" si="11"/>
        <v>#DIV/0!</v>
      </c>
      <c r="M131" s="26" t="e">
        <f t="shared" ca="1" si="12"/>
        <v>#DIV/0!</v>
      </c>
      <c r="N131" s="64" t="e">
        <f t="shared" ca="1" si="13"/>
        <v>#DIV/0!</v>
      </c>
    </row>
    <row r="132" spans="2:14" x14ac:dyDescent="0.25">
      <c r="B132" s="66">
        <f ca="1">SUMIF(Metas!$A$19:$A$1000,'Análise dos Vendedores'!A132,Metas!$B$19:$B$100)</f>
        <v>0</v>
      </c>
      <c r="C132" s="66">
        <f>SUMIF(Dados!$L$2:$L$1000,'Análise dos Vendedores'!A132,Dados!$M$2:$M$1000)</f>
        <v>0</v>
      </c>
      <c r="D132" s="24" t="e">
        <f t="shared" ca="1" si="7"/>
        <v>#DIV/0!</v>
      </c>
      <c r="E132" s="24" t="e">
        <f t="shared" ca="1" si="8"/>
        <v>#DIV/0!</v>
      </c>
      <c r="F132" s="20">
        <f ca="1">SUMIF(Metas!$A$19:$A$1000,'Análise dos Vendedores'!A132,Metas!$C$19:$C$100)</f>
        <v>0</v>
      </c>
      <c r="G132" s="25" t="e">
        <f>AVERAGEIF(Dados!$L$2:$L$1000,'Análise dos Vendedores'!A132,Dados!$N$2:$N$1000)</f>
        <v>#DIV/0!</v>
      </c>
      <c r="H132" s="25" t="e">
        <f t="shared" ca="1" si="9"/>
        <v>#DIV/0!</v>
      </c>
      <c r="I132" s="25" t="e">
        <f t="shared" ca="1" si="10"/>
        <v>#DIV/0!</v>
      </c>
      <c r="J132" s="22">
        <f ca="1">SUMIF(Metas!$A$19:$A$1000,'Análise dos Vendedores'!A132,Metas!$D$19:$D$100)</f>
        <v>0</v>
      </c>
      <c r="K132" s="26" t="e">
        <f>AVERAGEIF(Dados!$L$2:$L$1000,'Análise dos Vendedores'!A132,Dados!$O$2:$O$1000)</f>
        <v>#DIV/0!</v>
      </c>
      <c r="L132" s="26" t="e">
        <f t="shared" ca="1" si="11"/>
        <v>#DIV/0!</v>
      </c>
      <c r="M132" s="26" t="e">
        <f t="shared" ca="1" si="12"/>
        <v>#DIV/0!</v>
      </c>
      <c r="N132" s="64" t="e">
        <f t="shared" ca="1" si="13"/>
        <v>#DIV/0!</v>
      </c>
    </row>
    <row r="133" spans="2:14" x14ac:dyDescent="0.25">
      <c r="B133" s="66">
        <f ca="1">SUMIF(Metas!$A$19:$A$1000,'Análise dos Vendedores'!A133,Metas!$B$19:$B$100)</f>
        <v>0</v>
      </c>
      <c r="C133" s="66">
        <f>SUMIF(Dados!$L$2:$L$1000,'Análise dos Vendedores'!A133,Dados!$M$2:$M$1000)</f>
        <v>0</v>
      </c>
      <c r="D133" s="24" t="e">
        <f t="shared" ca="1" si="7"/>
        <v>#DIV/0!</v>
      </c>
      <c r="E133" s="24" t="e">
        <f t="shared" ca="1" si="8"/>
        <v>#DIV/0!</v>
      </c>
      <c r="F133" s="20">
        <f ca="1">SUMIF(Metas!$A$19:$A$1000,'Análise dos Vendedores'!A133,Metas!$C$19:$C$100)</f>
        <v>0</v>
      </c>
      <c r="G133" s="25" t="e">
        <f>AVERAGEIF(Dados!$L$2:$L$1000,'Análise dos Vendedores'!A133,Dados!$N$2:$N$1000)</f>
        <v>#DIV/0!</v>
      </c>
      <c r="H133" s="25" t="e">
        <f t="shared" ca="1" si="9"/>
        <v>#DIV/0!</v>
      </c>
      <c r="I133" s="25" t="e">
        <f t="shared" ca="1" si="10"/>
        <v>#DIV/0!</v>
      </c>
      <c r="J133" s="22">
        <f ca="1">SUMIF(Metas!$A$19:$A$1000,'Análise dos Vendedores'!A133,Metas!$D$19:$D$100)</f>
        <v>0</v>
      </c>
      <c r="K133" s="26" t="e">
        <f>AVERAGEIF(Dados!$L$2:$L$1000,'Análise dos Vendedores'!A133,Dados!$O$2:$O$1000)</f>
        <v>#DIV/0!</v>
      </c>
      <c r="L133" s="26" t="e">
        <f t="shared" ca="1" si="11"/>
        <v>#DIV/0!</v>
      </c>
      <c r="M133" s="26" t="e">
        <f t="shared" ca="1" si="12"/>
        <v>#DIV/0!</v>
      </c>
      <c r="N133" s="64" t="e">
        <f t="shared" ca="1" si="13"/>
        <v>#DIV/0!</v>
      </c>
    </row>
    <row r="134" spans="2:14" x14ac:dyDescent="0.25">
      <c r="B134" s="66">
        <f ca="1">SUMIF(Metas!$A$19:$A$1000,'Análise dos Vendedores'!A134,Metas!$B$19:$B$100)</f>
        <v>0</v>
      </c>
      <c r="C134" s="66">
        <f>SUMIF(Dados!$L$2:$L$1000,'Análise dos Vendedores'!A134,Dados!$M$2:$M$1000)</f>
        <v>0</v>
      </c>
      <c r="D134" s="24" t="e">
        <f t="shared" ca="1" si="7"/>
        <v>#DIV/0!</v>
      </c>
      <c r="E134" s="24" t="e">
        <f t="shared" ca="1" si="8"/>
        <v>#DIV/0!</v>
      </c>
      <c r="F134" s="20">
        <f ca="1">SUMIF(Metas!$A$19:$A$1000,'Análise dos Vendedores'!A134,Metas!$C$19:$C$100)</f>
        <v>0</v>
      </c>
      <c r="G134" s="25" t="e">
        <f>AVERAGEIF(Dados!$L$2:$L$1000,'Análise dos Vendedores'!A134,Dados!$N$2:$N$1000)</f>
        <v>#DIV/0!</v>
      </c>
      <c r="H134" s="25" t="e">
        <f t="shared" ca="1" si="9"/>
        <v>#DIV/0!</v>
      </c>
      <c r="I134" s="25" t="e">
        <f t="shared" ca="1" si="10"/>
        <v>#DIV/0!</v>
      </c>
      <c r="J134" s="22">
        <f ca="1">SUMIF(Metas!$A$19:$A$1000,'Análise dos Vendedores'!A134,Metas!$D$19:$D$100)</f>
        <v>0</v>
      </c>
      <c r="K134" s="26" t="e">
        <f>AVERAGEIF(Dados!$L$2:$L$1000,'Análise dos Vendedores'!A134,Dados!$O$2:$O$1000)</f>
        <v>#DIV/0!</v>
      </c>
      <c r="L134" s="26" t="e">
        <f t="shared" ca="1" si="11"/>
        <v>#DIV/0!</v>
      </c>
      <c r="M134" s="26" t="e">
        <f t="shared" ca="1" si="12"/>
        <v>#DIV/0!</v>
      </c>
      <c r="N134" s="64" t="e">
        <f t="shared" ca="1" si="13"/>
        <v>#DIV/0!</v>
      </c>
    </row>
    <row r="135" spans="2:14" x14ac:dyDescent="0.25">
      <c r="B135" s="66">
        <f ca="1">SUMIF(Metas!$A$19:$A$1000,'Análise dos Vendedores'!A135,Metas!$B$19:$B$100)</f>
        <v>0</v>
      </c>
      <c r="C135" s="66">
        <f>SUMIF(Dados!$L$2:$L$1000,'Análise dos Vendedores'!A135,Dados!$M$2:$M$1000)</f>
        <v>0</v>
      </c>
      <c r="D135" s="24" t="e">
        <f t="shared" ref="D135:D198" ca="1" si="14">C135/B135*100</f>
        <v>#DIV/0!</v>
      </c>
      <c r="E135" s="24" t="e">
        <f t="shared" ref="E135:E198" ca="1" si="15">D135*$E$3/100</f>
        <v>#DIV/0!</v>
      </c>
      <c r="F135" s="20">
        <f ca="1">SUMIF(Metas!$A$19:$A$1000,'Análise dos Vendedores'!A135,Metas!$C$19:$C$100)</f>
        <v>0</v>
      </c>
      <c r="G135" s="25" t="e">
        <f>AVERAGEIF(Dados!$L$2:$L$1000,'Análise dos Vendedores'!A135,Dados!$N$2:$N$1000)</f>
        <v>#DIV/0!</v>
      </c>
      <c r="H135" s="25" t="e">
        <f t="shared" ref="H135:H198" ca="1" si="16">G135/F135*100</f>
        <v>#DIV/0!</v>
      </c>
      <c r="I135" s="25" t="e">
        <f t="shared" ref="I135:I198" ca="1" si="17">H135*$I$3/100</f>
        <v>#DIV/0!</v>
      </c>
      <c r="J135" s="22">
        <f ca="1">SUMIF(Metas!$A$19:$A$1000,'Análise dos Vendedores'!A135,Metas!$D$19:$D$100)</f>
        <v>0</v>
      </c>
      <c r="K135" s="26" t="e">
        <f>AVERAGEIF(Dados!$L$2:$L$1000,'Análise dos Vendedores'!A135,Dados!$O$2:$O$1000)</f>
        <v>#DIV/0!</v>
      </c>
      <c r="L135" s="26" t="e">
        <f t="shared" ref="L135:L198" ca="1" si="18">K135/J135*100</f>
        <v>#DIV/0!</v>
      </c>
      <c r="M135" s="26" t="e">
        <f t="shared" ref="M135:M198" ca="1" si="19">L135*$M$3/100</f>
        <v>#DIV/0!</v>
      </c>
      <c r="N135" s="64" t="e">
        <f t="shared" ref="N135:N198" ca="1" si="20">E135+I135+M135</f>
        <v>#DIV/0!</v>
      </c>
    </row>
    <row r="136" spans="2:14" x14ac:dyDescent="0.25">
      <c r="B136" s="66">
        <f ca="1">SUMIF(Metas!$A$19:$A$1000,'Análise dos Vendedores'!A136,Metas!$B$19:$B$100)</f>
        <v>0</v>
      </c>
      <c r="C136" s="66">
        <f>SUMIF(Dados!$L$2:$L$1000,'Análise dos Vendedores'!A136,Dados!$M$2:$M$1000)</f>
        <v>0</v>
      </c>
      <c r="D136" s="24" t="e">
        <f t="shared" ca="1" si="14"/>
        <v>#DIV/0!</v>
      </c>
      <c r="E136" s="24" t="e">
        <f t="shared" ca="1" si="15"/>
        <v>#DIV/0!</v>
      </c>
      <c r="F136" s="20">
        <f ca="1">SUMIF(Metas!$A$19:$A$1000,'Análise dos Vendedores'!A136,Metas!$C$19:$C$100)</f>
        <v>0</v>
      </c>
      <c r="G136" s="25" t="e">
        <f>AVERAGEIF(Dados!$L$2:$L$1000,'Análise dos Vendedores'!A136,Dados!$N$2:$N$1000)</f>
        <v>#DIV/0!</v>
      </c>
      <c r="H136" s="25" t="e">
        <f t="shared" ca="1" si="16"/>
        <v>#DIV/0!</v>
      </c>
      <c r="I136" s="25" t="e">
        <f t="shared" ca="1" si="17"/>
        <v>#DIV/0!</v>
      </c>
      <c r="J136" s="22">
        <f ca="1">SUMIF(Metas!$A$19:$A$1000,'Análise dos Vendedores'!A136,Metas!$D$19:$D$100)</f>
        <v>0</v>
      </c>
      <c r="K136" s="26" t="e">
        <f>AVERAGEIF(Dados!$L$2:$L$1000,'Análise dos Vendedores'!A136,Dados!$O$2:$O$1000)</f>
        <v>#DIV/0!</v>
      </c>
      <c r="L136" s="26" t="e">
        <f t="shared" ca="1" si="18"/>
        <v>#DIV/0!</v>
      </c>
      <c r="M136" s="26" t="e">
        <f t="shared" ca="1" si="19"/>
        <v>#DIV/0!</v>
      </c>
      <c r="N136" s="64" t="e">
        <f t="shared" ca="1" si="20"/>
        <v>#DIV/0!</v>
      </c>
    </row>
    <row r="137" spans="2:14" x14ac:dyDescent="0.25">
      <c r="B137" s="66">
        <f ca="1">SUMIF(Metas!$A$19:$A$1000,'Análise dos Vendedores'!A137,Metas!$B$19:$B$100)</f>
        <v>0</v>
      </c>
      <c r="C137" s="66">
        <f>SUMIF(Dados!$L$2:$L$1000,'Análise dos Vendedores'!A137,Dados!$M$2:$M$1000)</f>
        <v>0</v>
      </c>
      <c r="D137" s="24" t="e">
        <f t="shared" ca="1" si="14"/>
        <v>#DIV/0!</v>
      </c>
      <c r="E137" s="24" t="e">
        <f t="shared" ca="1" si="15"/>
        <v>#DIV/0!</v>
      </c>
      <c r="F137" s="20">
        <f ca="1">SUMIF(Metas!$A$19:$A$1000,'Análise dos Vendedores'!A137,Metas!$C$19:$C$100)</f>
        <v>0</v>
      </c>
      <c r="G137" s="25" t="e">
        <f>AVERAGEIF(Dados!$L$2:$L$1000,'Análise dos Vendedores'!A137,Dados!$N$2:$N$1000)</f>
        <v>#DIV/0!</v>
      </c>
      <c r="H137" s="25" t="e">
        <f t="shared" ca="1" si="16"/>
        <v>#DIV/0!</v>
      </c>
      <c r="I137" s="25" t="e">
        <f t="shared" ca="1" si="17"/>
        <v>#DIV/0!</v>
      </c>
      <c r="J137" s="22">
        <f ca="1">SUMIF(Metas!$A$19:$A$1000,'Análise dos Vendedores'!A137,Metas!$D$19:$D$100)</f>
        <v>0</v>
      </c>
      <c r="K137" s="26" t="e">
        <f>AVERAGEIF(Dados!$L$2:$L$1000,'Análise dos Vendedores'!A137,Dados!$O$2:$O$1000)</f>
        <v>#DIV/0!</v>
      </c>
      <c r="L137" s="26" t="e">
        <f t="shared" ca="1" si="18"/>
        <v>#DIV/0!</v>
      </c>
      <c r="M137" s="26" t="e">
        <f t="shared" ca="1" si="19"/>
        <v>#DIV/0!</v>
      </c>
      <c r="N137" s="64" t="e">
        <f t="shared" ca="1" si="20"/>
        <v>#DIV/0!</v>
      </c>
    </row>
    <row r="138" spans="2:14" x14ac:dyDescent="0.25">
      <c r="B138" s="66">
        <f ca="1">SUMIF(Metas!$A$19:$A$1000,'Análise dos Vendedores'!A138,Metas!$B$19:$B$100)</f>
        <v>0</v>
      </c>
      <c r="C138" s="66">
        <f>SUMIF(Dados!$L$2:$L$1000,'Análise dos Vendedores'!A138,Dados!$M$2:$M$1000)</f>
        <v>0</v>
      </c>
      <c r="D138" s="24" t="e">
        <f t="shared" ca="1" si="14"/>
        <v>#DIV/0!</v>
      </c>
      <c r="E138" s="24" t="e">
        <f t="shared" ca="1" si="15"/>
        <v>#DIV/0!</v>
      </c>
      <c r="F138" s="20">
        <f ca="1">SUMIF(Metas!$A$19:$A$1000,'Análise dos Vendedores'!A138,Metas!$C$19:$C$100)</f>
        <v>0</v>
      </c>
      <c r="G138" s="25" t="e">
        <f>AVERAGEIF(Dados!$L$2:$L$1000,'Análise dos Vendedores'!A138,Dados!$N$2:$N$1000)</f>
        <v>#DIV/0!</v>
      </c>
      <c r="H138" s="25" t="e">
        <f t="shared" ca="1" si="16"/>
        <v>#DIV/0!</v>
      </c>
      <c r="I138" s="25" t="e">
        <f t="shared" ca="1" si="17"/>
        <v>#DIV/0!</v>
      </c>
      <c r="J138" s="22">
        <f ca="1">SUMIF(Metas!$A$19:$A$1000,'Análise dos Vendedores'!A138,Metas!$D$19:$D$100)</f>
        <v>0</v>
      </c>
      <c r="K138" s="26" t="e">
        <f>AVERAGEIF(Dados!$L$2:$L$1000,'Análise dos Vendedores'!A138,Dados!$O$2:$O$1000)</f>
        <v>#DIV/0!</v>
      </c>
      <c r="L138" s="26" t="e">
        <f t="shared" ca="1" si="18"/>
        <v>#DIV/0!</v>
      </c>
      <c r="M138" s="26" t="e">
        <f t="shared" ca="1" si="19"/>
        <v>#DIV/0!</v>
      </c>
      <c r="N138" s="64" t="e">
        <f t="shared" ca="1" si="20"/>
        <v>#DIV/0!</v>
      </c>
    </row>
    <row r="139" spans="2:14" x14ac:dyDescent="0.25">
      <c r="B139" s="66">
        <f ca="1">SUMIF(Metas!$A$19:$A$1000,'Análise dos Vendedores'!A139,Metas!$B$19:$B$100)</f>
        <v>0</v>
      </c>
      <c r="C139" s="66">
        <f>SUMIF(Dados!$L$2:$L$1000,'Análise dos Vendedores'!A139,Dados!$M$2:$M$1000)</f>
        <v>0</v>
      </c>
      <c r="D139" s="24" t="e">
        <f t="shared" ca="1" si="14"/>
        <v>#DIV/0!</v>
      </c>
      <c r="E139" s="24" t="e">
        <f t="shared" ca="1" si="15"/>
        <v>#DIV/0!</v>
      </c>
      <c r="F139" s="20">
        <f ca="1">SUMIF(Metas!$A$19:$A$1000,'Análise dos Vendedores'!A139,Metas!$C$19:$C$100)</f>
        <v>0</v>
      </c>
      <c r="G139" s="25" t="e">
        <f>AVERAGEIF(Dados!$L$2:$L$1000,'Análise dos Vendedores'!A139,Dados!$N$2:$N$1000)</f>
        <v>#DIV/0!</v>
      </c>
      <c r="H139" s="25" t="e">
        <f t="shared" ca="1" si="16"/>
        <v>#DIV/0!</v>
      </c>
      <c r="I139" s="25" t="e">
        <f t="shared" ca="1" si="17"/>
        <v>#DIV/0!</v>
      </c>
      <c r="J139" s="22">
        <f ca="1">SUMIF(Metas!$A$19:$A$1000,'Análise dos Vendedores'!A139,Metas!$D$19:$D$100)</f>
        <v>0</v>
      </c>
      <c r="K139" s="26" t="e">
        <f>AVERAGEIF(Dados!$L$2:$L$1000,'Análise dos Vendedores'!A139,Dados!$O$2:$O$1000)</f>
        <v>#DIV/0!</v>
      </c>
      <c r="L139" s="26" t="e">
        <f t="shared" ca="1" si="18"/>
        <v>#DIV/0!</v>
      </c>
      <c r="M139" s="26" t="e">
        <f t="shared" ca="1" si="19"/>
        <v>#DIV/0!</v>
      </c>
      <c r="N139" s="64" t="e">
        <f t="shared" ca="1" si="20"/>
        <v>#DIV/0!</v>
      </c>
    </row>
    <row r="140" spans="2:14" x14ac:dyDescent="0.25">
      <c r="B140" s="66">
        <f ca="1">SUMIF(Metas!$A$19:$A$1000,'Análise dos Vendedores'!A140,Metas!$B$19:$B$100)</f>
        <v>0</v>
      </c>
      <c r="C140" s="66">
        <f>SUMIF(Dados!$L$2:$L$1000,'Análise dos Vendedores'!A140,Dados!$M$2:$M$1000)</f>
        <v>0</v>
      </c>
      <c r="D140" s="24" t="e">
        <f t="shared" ca="1" si="14"/>
        <v>#DIV/0!</v>
      </c>
      <c r="E140" s="24" t="e">
        <f t="shared" ca="1" si="15"/>
        <v>#DIV/0!</v>
      </c>
      <c r="F140" s="20">
        <f ca="1">SUMIF(Metas!$A$19:$A$1000,'Análise dos Vendedores'!A140,Metas!$C$19:$C$100)</f>
        <v>0</v>
      </c>
      <c r="G140" s="25" t="e">
        <f>AVERAGEIF(Dados!$L$2:$L$1000,'Análise dos Vendedores'!A140,Dados!$N$2:$N$1000)</f>
        <v>#DIV/0!</v>
      </c>
      <c r="H140" s="25" t="e">
        <f t="shared" ca="1" si="16"/>
        <v>#DIV/0!</v>
      </c>
      <c r="I140" s="25" t="e">
        <f t="shared" ca="1" si="17"/>
        <v>#DIV/0!</v>
      </c>
      <c r="J140" s="22">
        <f ca="1">SUMIF(Metas!$A$19:$A$1000,'Análise dos Vendedores'!A140,Metas!$D$19:$D$100)</f>
        <v>0</v>
      </c>
      <c r="K140" s="26" t="e">
        <f>AVERAGEIF(Dados!$L$2:$L$1000,'Análise dos Vendedores'!A140,Dados!$O$2:$O$1000)</f>
        <v>#DIV/0!</v>
      </c>
      <c r="L140" s="26" t="e">
        <f t="shared" ca="1" si="18"/>
        <v>#DIV/0!</v>
      </c>
      <c r="M140" s="26" t="e">
        <f t="shared" ca="1" si="19"/>
        <v>#DIV/0!</v>
      </c>
      <c r="N140" s="64" t="e">
        <f t="shared" ca="1" si="20"/>
        <v>#DIV/0!</v>
      </c>
    </row>
    <row r="141" spans="2:14" x14ac:dyDescent="0.25">
      <c r="B141" s="66">
        <f ca="1">SUMIF(Metas!$A$19:$A$1000,'Análise dos Vendedores'!A141,Metas!$B$19:$B$100)</f>
        <v>0</v>
      </c>
      <c r="C141" s="66">
        <f>SUMIF(Dados!$L$2:$L$1000,'Análise dos Vendedores'!A141,Dados!$M$2:$M$1000)</f>
        <v>0</v>
      </c>
      <c r="D141" s="24" t="e">
        <f t="shared" ca="1" si="14"/>
        <v>#DIV/0!</v>
      </c>
      <c r="E141" s="24" t="e">
        <f t="shared" ca="1" si="15"/>
        <v>#DIV/0!</v>
      </c>
      <c r="F141" s="20">
        <f ca="1">SUMIF(Metas!$A$19:$A$1000,'Análise dos Vendedores'!A141,Metas!$C$19:$C$100)</f>
        <v>0</v>
      </c>
      <c r="G141" s="25" t="e">
        <f>AVERAGEIF(Dados!$L$2:$L$1000,'Análise dos Vendedores'!A141,Dados!$N$2:$N$1000)</f>
        <v>#DIV/0!</v>
      </c>
      <c r="H141" s="25" t="e">
        <f t="shared" ca="1" si="16"/>
        <v>#DIV/0!</v>
      </c>
      <c r="I141" s="25" t="e">
        <f t="shared" ca="1" si="17"/>
        <v>#DIV/0!</v>
      </c>
      <c r="J141" s="22">
        <f ca="1">SUMIF(Metas!$A$19:$A$1000,'Análise dos Vendedores'!A141,Metas!$D$19:$D$100)</f>
        <v>0</v>
      </c>
      <c r="K141" s="26" t="e">
        <f>AVERAGEIF(Dados!$L$2:$L$1000,'Análise dos Vendedores'!A141,Dados!$O$2:$O$1000)</f>
        <v>#DIV/0!</v>
      </c>
      <c r="L141" s="26" t="e">
        <f t="shared" ca="1" si="18"/>
        <v>#DIV/0!</v>
      </c>
      <c r="M141" s="26" t="e">
        <f t="shared" ca="1" si="19"/>
        <v>#DIV/0!</v>
      </c>
      <c r="N141" s="64" t="e">
        <f t="shared" ca="1" si="20"/>
        <v>#DIV/0!</v>
      </c>
    </row>
    <row r="142" spans="2:14" x14ac:dyDescent="0.25">
      <c r="B142" s="66">
        <f ca="1">SUMIF(Metas!$A$19:$A$1000,'Análise dos Vendedores'!A142,Metas!$B$19:$B$100)</f>
        <v>0</v>
      </c>
      <c r="C142" s="66">
        <f>SUMIF(Dados!$L$2:$L$1000,'Análise dos Vendedores'!A142,Dados!$M$2:$M$1000)</f>
        <v>0</v>
      </c>
      <c r="D142" s="24" t="e">
        <f t="shared" ca="1" si="14"/>
        <v>#DIV/0!</v>
      </c>
      <c r="E142" s="24" t="e">
        <f t="shared" ca="1" si="15"/>
        <v>#DIV/0!</v>
      </c>
      <c r="F142" s="20">
        <f ca="1">SUMIF(Metas!$A$19:$A$1000,'Análise dos Vendedores'!A142,Metas!$C$19:$C$100)</f>
        <v>0</v>
      </c>
      <c r="G142" s="25" t="e">
        <f>AVERAGEIF(Dados!$L$2:$L$1000,'Análise dos Vendedores'!A142,Dados!$N$2:$N$1000)</f>
        <v>#DIV/0!</v>
      </c>
      <c r="H142" s="25" t="e">
        <f t="shared" ca="1" si="16"/>
        <v>#DIV/0!</v>
      </c>
      <c r="I142" s="25" t="e">
        <f t="shared" ca="1" si="17"/>
        <v>#DIV/0!</v>
      </c>
      <c r="J142" s="22">
        <f ca="1">SUMIF(Metas!$A$19:$A$1000,'Análise dos Vendedores'!A142,Metas!$D$19:$D$100)</f>
        <v>0</v>
      </c>
      <c r="K142" s="26" t="e">
        <f>AVERAGEIF(Dados!$L$2:$L$1000,'Análise dos Vendedores'!A142,Dados!$O$2:$O$1000)</f>
        <v>#DIV/0!</v>
      </c>
      <c r="L142" s="26" t="e">
        <f t="shared" ca="1" si="18"/>
        <v>#DIV/0!</v>
      </c>
      <c r="M142" s="26" t="e">
        <f t="shared" ca="1" si="19"/>
        <v>#DIV/0!</v>
      </c>
      <c r="N142" s="64" t="e">
        <f t="shared" ca="1" si="20"/>
        <v>#DIV/0!</v>
      </c>
    </row>
    <row r="143" spans="2:14" x14ac:dyDescent="0.25">
      <c r="B143" s="66">
        <f ca="1">SUMIF(Metas!$A$19:$A$1000,'Análise dos Vendedores'!A143,Metas!$B$19:$B$100)</f>
        <v>0</v>
      </c>
      <c r="C143" s="66">
        <f>SUMIF(Dados!$L$2:$L$1000,'Análise dos Vendedores'!A143,Dados!$M$2:$M$1000)</f>
        <v>0</v>
      </c>
      <c r="D143" s="24" t="e">
        <f t="shared" ca="1" si="14"/>
        <v>#DIV/0!</v>
      </c>
      <c r="E143" s="24" t="e">
        <f t="shared" ca="1" si="15"/>
        <v>#DIV/0!</v>
      </c>
      <c r="F143" s="20">
        <f ca="1">SUMIF(Metas!$A$19:$A$1000,'Análise dos Vendedores'!A143,Metas!$C$19:$C$100)</f>
        <v>0</v>
      </c>
      <c r="G143" s="25" t="e">
        <f>AVERAGEIF(Dados!$L$2:$L$1000,'Análise dos Vendedores'!A143,Dados!$N$2:$N$1000)</f>
        <v>#DIV/0!</v>
      </c>
      <c r="H143" s="25" t="e">
        <f t="shared" ca="1" si="16"/>
        <v>#DIV/0!</v>
      </c>
      <c r="I143" s="25" t="e">
        <f t="shared" ca="1" si="17"/>
        <v>#DIV/0!</v>
      </c>
      <c r="J143" s="22">
        <f ca="1">SUMIF(Metas!$A$19:$A$1000,'Análise dos Vendedores'!A143,Metas!$D$19:$D$100)</f>
        <v>0</v>
      </c>
      <c r="K143" s="26" t="e">
        <f>AVERAGEIF(Dados!$L$2:$L$1000,'Análise dos Vendedores'!A143,Dados!$O$2:$O$1000)</f>
        <v>#DIV/0!</v>
      </c>
      <c r="L143" s="26" t="e">
        <f t="shared" ca="1" si="18"/>
        <v>#DIV/0!</v>
      </c>
      <c r="M143" s="26" t="e">
        <f t="shared" ca="1" si="19"/>
        <v>#DIV/0!</v>
      </c>
      <c r="N143" s="64" t="e">
        <f t="shared" ca="1" si="20"/>
        <v>#DIV/0!</v>
      </c>
    </row>
    <row r="144" spans="2:14" x14ac:dyDescent="0.25">
      <c r="B144" s="66">
        <f ca="1">SUMIF(Metas!$A$19:$A$1000,'Análise dos Vendedores'!A144,Metas!$B$19:$B$100)</f>
        <v>0</v>
      </c>
      <c r="C144" s="66">
        <f>SUMIF(Dados!$L$2:$L$1000,'Análise dos Vendedores'!A144,Dados!$M$2:$M$1000)</f>
        <v>0</v>
      </c>
      <c r="D144" s="24" t="e">
        <f t="shared" ca="1" si="14"/>
        <v>#DIV/0!</v>
      </c>
      <c r="E144" s="24" t="e">
        <f t="shared" ca="1" si="15"/>
        <v>#DIV/0!</v>
      </c>
      <c r="F144" s="20">
        <f ca="1">SUMIF(Metas!$A$19:$A$1000,'Análise dos Vendedores'!A144,Metas!$C$19:$C$100)</f>
        <v>0</v>
      </c>
      <c r="G144" s="25" t="e">
        <f>AVERAGEIF(Dados!$L$2:$L$1000,'Análise dos Vendedores'!A144,Dados!$N$2:$N$1000)</f>
        <v>#DIV/0!</v>
      </c>
      <c r="H144" s="25" t="e">
        <f t="shared" ca="1" si="16"/>
        <v>#DIV/0!</v>
      </c>
      <c r="I144" s="25" t="e">
        <f t="shared" ca="1" si="17"/>
        <v>#DIV/0!</v>
      </c>
      <c r="J144" s="22">
        <f ca="1">SUMIF(Metas!$A$19:$A$1000,'Análise dos Vendedores'!A144,Metas!$D$19:$D$100)</f>
        <v>0</v>
      </c>
      <c r="K144" s="26" t="e">
        <f>AVERAGEIF(Dados!$L$2:$L$1000,'Análise dos Vendedores'!A144,Dados!$O$2:$O$1000)</f>
        <v>#DIV/0!</v>
      </c>
      <c r="L144" s="26" t="e">
        <f t="shared" ca="1" si="18"/>
        <v>#DIV/0!</v>
      </c>
      <c r="M144" s="26" t="e">
        <f t="shared" ca="1" si="19"/>
        <v>#DIV/0!</v>
      </c>
      <c r="N144" s="64" t="e">
        <f t="shared" ca="1" si="20"/>
        <v>#DIV/0!</v>
      </c>
    </row>
    <row r="145" spans="2:14" x14ac:dyDescent="0.25">
      <c r="B145" s="66">
        <f ca="1">SUMIF(Metas!$A$19:$A$1000,'Análise dos Vendedores'!A145,Metas!$B$19:$B$100)</f>
        <v>0</v>
      </c>
      <c r="C145" s="66">
        <f>SUMIF(Dados!$L$2:$L$1000,'Análise dos Vendedores'!A145,Dados!$M$2:$M$1000)</f>
        <v>0</v>
      </c>
      <c r="D145" s="24" t="e">
        <f t="shared" ca="1" si="14"/>
        <v>#DIV/0!</v>
      </c>
      <c r="E145" s="24" t="e">
        <f t="shared" ca="1" si="15"/>
        <v>#DIV/0!</v>
      </c>
      <c r="F145" s="20">
        <f ca="1">SUMIF(Metas!$A$19:$A$1000,'Análise dos Vendedores'!A145,Metas!$C$19:$C$100)</f>
        <v>0</v>
      </c>
      <c r="G145" s="25" t="e">
        <f>AVERAGEIF(Dados!$L$2:$L$1000,'Análise dos Vendedores'!A145,Dados!$N$2:$N$1000)</f>
        <v>#DIV/0!</v>
      </c>
      <c r="H145" s="25" t="e">
        <f t="shared" ca="1" si="16"/>
        <v>#DIV/0!</v>
      </c>
      <c r="I145" s="25" t="e">
        <f t="shared" ca="1" si="17"/>
        <v>#DIV/0!</v>
      </c>
      <c r="J145" s="22">
        <f ca="1">SUMIF(Metas!$A$19:$A$1000,'Análise dos Vendedores'!A145,Metas!$D$19:$D$100)</f>
        <v>0</v>
      </c>
      <c r="K145" s="26" t="e">
        <f>AVERAGEIF(Dados!$L$2:$L$1000,'Análise dos Vendedores'!A145,Dados!$O$2:$O$1000)</f>
        <v>#DIV/0!</v>
      </c>
      <c r="L145" s="26" t="e">
        <f t="shared" ca="1" si="18"/>
        <v>#DIV/0!</v>
      </c>
      <c r="M145" s="26" t="e">
        <f t="shared" ca="1" si="19"/>
        <v>#DIV/0!</v>
      </c>
      <c r="N145" s="64" t="e">
        <f t="shared" ca="1" si="20"/>
        <v>#DIV/0!</v>
      </c>
    </row>
    <row r="146" spans="2:14" x14ac:dyDescent="0.25">
      <c r="B146" s="66">
        <f ca="1">SUMIF(Metas!$A$19:$A$1000,'Análise dos Vendedores'!A146,Metas!$B$19:$B$100)</f>
        <v>0</v>
      </c>
      <c r="C146" s="66">
        <f>SUMIF(Dados!$L$2:$L$1000,'Análise dos Vendedores'!A146,Dados!$M$2:$M$1000)</f>
        <v>0</v>
      </c>
      <c r="D146" s="24" t="e">
        <f t="shared" ca="1" si="14"/>
        <v>#DIV/0!</v>
      </c>
      <c r="E146" s="24" t="e">
        <f t="shared" ca="1" si="15"/>
        <v>#DIV/0!</v>
      </c>
      <c r="F146" s="20">
        <f ca="1">SUMIF(Metas!$A$19:$A$1000,'Análise dos Vendedores'!A146,Metas!$C$19:$C$100)</f>
        <v>0</v>
      </c>
      <c r="G146" s="25" t="e">
        <f>AVERAGEIF(Dados!$L$2:$L$1000,'Análise dos Vendedores'!A146,Dados!$N$2:$N$1000)</f>
        <v>#DIV/0!</v>
      </c>
      <c r="H146" s="25" t="e">
        <f t="shared" ca="1" si="16"/>
        <v>#DIV/0!</v>
      </c>
      <c r="I146" s="25" t="e">
        <f t="shared" ca="1" si="17"/>
        <v>#DIV/0!</v>
      </c>
      <c r="J146" s="22">
        <f ca="1">SUMIF(Metas!$A$19:$A$1000,'Análise dos Vendedores'!A146,Metas!$D$19:$D$100)</f>
        <v>0</v>
      </c>
      <c r="K146" s="26" t="e">
        <f>AVERAGEIF(Dados!$L$2:$L$1000,'Análise dos Vendedores'!A146,Dados!$O$2:$O$1000)</f>
        <v>#DIV/0!</v>
      </c>
      <c r="L146" s="26" t="e">
        <f t="shared" ca="1" si="18"/>
        <v>#DIV/0!</v>
      </c>
      <c r="M146" s="26" t="e">
        <f t="shared" ca="1" si="19"/>
        <v>#DIV/0!</v>
      </c>
      <c r="N146" s="64" t="e">
        <f t="shared" ca="1" si="20"/>
        <v>#DIV/0!</v>
      </c>
    </row>
    <row r="147" spans="2:14" x14ac:dyDescent="0.25">
      <c r="B147" s="66">
        <f ca="1">SUMIF(Metas!$A$19:$A$1000,'Análise dos Vendedores'!A147,Metas!$B$19:$B$100)</f>
        <v>0</v>
      </c>
      <c r="C147" s="66">
        <f>SUMIF(Dados!$L$2:$L$1000,'Análise dos Vendedores'!A147,Dados!$M$2:$M$1000)</f>
        <v>0</v>
      </c>
      <c r="D147" s="24" t="e">
        <f t="shared" ca="1" si="14"/>
        <v>#DIV/0!</v>
      </c>
      <c r="E147" s="24" t="e">
        <f t="shared" ca="1" si="15"/>
        <v>#DIV/0!</v>
      </c>
      <c r="F147" s="20">
        <f ca="1">SUMIF(Metas!$A$19:$A$1000,'Análise dos Vendedores'!A147,Metas!$C$19:$C$100)</f>
        <v>0</v>
      </c>
      <c r="G147" s="25" t="e">
        <f>AVERAGEIF(Dados!$L$2:$L$1000,'Análise dos Vendedores'!A147,Dados!$N$2:$N$1000)</f>
        <v>#DIV/0!</v>
      </c>
      <c r="H147" s="25" t="e">
        <f t="shared" ca="1" si="16"/>
        <v>#DIV/0!</v>
      </c>
      <c r="I147" s="25" t="e">
        <f t="shared" ca="1" si="17"/>
        <v>#DIV/0!</v>
      </c>
      <c r="J147" s="22">
        <f ca="1">SUMIF(Metas!$A$19:$A$1000,'Análise dos Vendedores'!A147,Metas!$D$19:$D$100)</f>
        <v>0</v>
      </c>
      <c r="K147" s="26" t="e">
        <f>AVERAGEIF(Dados!$L$2:$L$1000,'Análise dos Vendedores'!A147,Dados!$O$2:$O$1000)</f>
        <v>#DIV/0!</v>
      </c>
      <c r="L147" s="26" t="e">
        <f t="shared" ca="1" si="18"/>
        <v>#DIV/0!</v>
      </c>
      <c r="M147" s="26" t="e">
        <f t="shared" ca="1" si="19"/>
        <v>#DIV/0!</v>
      </c>
      <c r="N147" s="64" t="e">
        <f t="shared" ca="1" si="20"/>
        <v>#DIV/0!</v>
      </c>
    </row>
    <row r="148" spans="2:14" x14ac:dyDescent="0.25">
      <c r="B148" s="66">
        <f ca="1">SUMIF(Metas!$A$19:$A$1000,'Análise dos Vendedores'!A148,Metas!$B$19:$B$100)</f>
        <v>0</v>
      </c>
      <c r="C148" s="66">
        <f>SUMIF(Dados!$L$2:$L$1000,'Análise dos Vendedores'!A148,Dados!$M$2:$M$1000)</f>
        <v>0</v>
      </c>
      <c r="D148" s="24" t="e">
        <f t="shared" ca="1" si="14"/>
        <v>#DIV/0!</v>
      </c>
      <c r="E148" s="24" t="e">
        <f t="shared" ca="1" si="15"/>
        <v>#DIV/0!</v>
      </c>
      <c r="F148" s="20">
        <f ca="1">SUMIF(Metas!$A$19:$A$1000,'Análise dos Vendedores'!A148,Metas!$C$19:$C$100)</f>
        <v>0</v>
      </c>
      <c r="G148" s="25" t="e">
        <f>AVERAGEIF(Dados!$L$2:$L$1000,'Análise dos Vendedores'!A148,Dados!$N$2:$N$1000)</f>
        <v>#DIV/0!</v>
      </c>
      <c r="H148" s="25" t="e">
        <f t="shared" ca="1" si="16"/>
        <v>#DIV/0!</v>
      </c>
      <c r="I148" s="25" t="e">
        <f t="shared" ca="1" si="17"/>
        <v>#DIV/0!</v>
      </c>
      <c r="J148" s="22">
        <f ca="1">SUMIF(Metas!$A$19:$A$1000,'Análise dos Vendedores'!A148,Metas!$D$19:$D$100)</f>
        <v>0</v>
      </c>
      <c r="K148" s="26" t="e">
        <f>AVERAGEIF(Dados!$L$2:$L$1000,'Análise dos Vendedores'!A148,Dados!$O$2:$O$1000)</f>
        <v>#DIV/0!</v>
      </c>
      <c r="L148" s="26" t="e">
        <f t="shared" ca="1" si="18"/>
        <v>#DIV/0!</v>
      </c>
      <c r="M148" s="26" t="e">
        <f t="shared" ca="1" si="19"/>
        <v>#DIV/0!</v>
      </c>
      <c r="N148" s="64" t="e">
        <f t="shared" ca="1" si="20"/>
        <v>#DIV/0!</v>
      </c>
    </row>
    <row r="149" spans="2:14" x14ac:dyDescent="0.25">
      <c r="B149" s="66">
        <f ca="1">SUMIF(Metas!$A$19:$A$1000,'Análise dos Vendedores'!A149,Metas!$B$19:$B$100)</f>
        <v>0</v>
      </c>
      <c r="C149" s="66">
        <f>SUMIF(Dados!$L$2:$L$1000,'Análise dos Vendedores'!A149,Dados!$M$2:$M$1000)</f>
        <v>0</v>
      </c>
      <c r="D149" s="24" t="e">
        <f t="shared" ca="1" si="14"/>
        <v>#DIV/0!</v>
      </c>
      <c r="E149" s="24" t="e">
        <f t="shared" ca="1" si="15"/>
        <v>#DIV/0!</v>
      </c>
      <c r="F149" s="20">
        <f ca="1">SUMIF(Metas!$A$19:$A$1000,'Análise dos Vendedores'!A149,Metas!$C$19:$C$100)</f>
        <v>0</v>
      </c>
      <c r="G149" s="25" t="e">
        <f>AVERAGEIF(Dados!$L$2:$L$1000,'Análise dos Vendedores'!A149,Dados!$N$2:$N$1000)</f>
        <v>#DIV/0!</v>
      </c>
      <c r="H149" s="25" t="e">
        <f t="shared" ca="1" si="16"/>
        <v>#DIV/0!</v>
      </c>
      <c r="I149" s="25" t="e">
        <f t="shared" ca="1" si="17"/>
        <v>#DIV/0!</v>
      </c>
      <c r="J149" s="22">
        <f ca="1">SUMIF(Metas!$A$19:$A$1000,'Análise dos Vendedores'!A149,Metas!$D$19:$D$100)</f>
        <v>0</v>
      </c>
      <c r="K149" s="26" t="e">
        <f>AVERAGEIF(Dados!$L$2:$L$1000,'Análise dos Vendedores'!A149,Dados!$O$2:$O$1000)</f>
        <v>#DIV/0!</v>
      </c>
      <c r="L149" s="26" t="e">
        <f t="shared" ca="1" si="18"/>
        <v>#DIV/0!</v>
      </c>
      <c r="M149" s="26" t="e">
        <f t="shared" ca="1" si="19"/>
        <v>#DIV/0!</v>
      </c>
      <c r="N149" s="64" t="e">
        <f t="shared" ca="1" si="20"/>
        <v>#DIV/0!</v>
      </c>
    </row>
    <row r="150" spans="2:14" x14ac:dyDescent="0.25">
      <c r="B150" s="66">
        <f ca="1">SUMIF(Metas!$A$19:$A$1000,'Análise dos Vendedores'!A150,Metas!$B$19:$B$100)</f>
        <v>0</v>
      </c>
      <c r="C150" s="66">
        <f>SUMIF(Dados!$L$2:$L$1000,'Análise dos Vendedores'!A150,Dados!$M$2:$M$1000)</f>
        <v>0</v>
      </c>
      <c r="D150" s="24" t="e">
        <f t="shared" ca="1" si="14"/>
        <v>#DIV/0!</v>
      </c>
      <c r="E150" s="24" t="e">
        <f t="shared" ca="1" si="15"/>
        <v>#DIV/0!</v>
      </c>
      <c r="F150" s="20">
        <f ca="1">SUMIF(Metas!$A$19:$A$1000,'Análise dos Vendedores'!A150,Metas!$C$19:$C$100)</f>
        <v>0</v>
      </c>
      <c r="G150" s="25" t="e">
        <f>AVERAGEIF(Dados!$L$2:$L$1000,'Análise dos Vendedores'!A150,Dados!$N$2:$N$1000)</f>
        <v>#DIV/0!</v>
      </c>
      <c r="H150" s="25" t="e">
        <f t="shared" ca="1" si="16"/>
        <v>#DIV/0!</v>
      </c>
      <c r="I150" s="25" t="e">
        <f t="shared" ca="1" si="17"/>
        <v>#DIV/0!</v>
      </c>
      <c r="J150" s="22">
        <f ca="1">SUMIF(Metas!$A$19:$A$1000,'Análise dos Vendedores'!A150,Metas!$D$19:$D$100)</f>
        <v>0</v>
      </c>
      <c r="K150" s="26" t="e">
        <f>AVERAGEIF(Dados!$L$2:$L$1000,'Análise dos Vendedores'!A150,Dados!$O$2:$O$1000)</f>
        <v>#DIV/0!</v>
      </c>
      <c r="L150" s="26" t="e">
        <f t="shared" ca="1" si="18"/>
        <v>#DIV/0!</v>
      </c>
      <c r="M150" s="26" t="e">
        <f t="shared" ca="1" si="19"/>
        <v>#DIV/0!</v>
      </c>
      <c r="N150" s="64" t="e">
        <f t="shared" ca="1" si="20"/>
        <v>#DIV/0!</v>
      </c>
    </row>
    <row r="151" spans="2:14" x14ac:dyDescent="0.25">
      <c r="B151" s="66">
        <f ca="1">SUMIF(Metas!$A$19:$A$1000,'Análise dos Vendedores'!A151,Metas!$B$19:$B$100)</f>
        <v>0</v>
      </c>
      <c r="C151" s="66">
        <f>SUMIF(Dados!$L$2:$L$1000,'Análise dos Vendedores'!A151,Dados!$M$2:$M$1000)</f>
        <v>0</v>
      </c>
      <c r="D151" s="24" t="e">
        <f t="shared" ca="1" si="14"/>
        <v>#DIV/0!</v>
      </c>
      <c r="E151" s="24" t="e">
        <f t="shared" ca="1" si="15"/>
        <v>#DIV/0!</v>
      </c>
      <c r="F151" s="20">
        <f ca="1">SUMIF(Metas!$A$19:$A$1000,'Análise dos Vendedores'!A151,Metas!$C$19:$C$100)</f>
        <v>0</v>
      </c>
      <c r="G151" s="25" t="e">
        <f>AVERAGEIF(Dados!$L$2:$L$1000,'Análise dos Vendedores'!A151,Dados!$N$2:$N$1000)</f>
        <v>#DIV/0!</v>
      </c>
      <c r="H151" s="25" t="e">
        <f t="shared" ca="1" si="16"/>
        <v>#DIV/0!</v>
      </c>
      <c r="I151" s="25" t="e">
        <f t="shared" ca="1" si="17"/>
        <v>#DIV/0!</v>
      </c>
      <c r="J151" s="22">
        <f ca="1">SUMIF(Metas!$A$19:$A$1000,'Análise dos Vendedores'!A151,Metas!$D$19:$D$100)</f>
        <v>0</v>
      </c>
      <c r="K151" s="26" t="e">
        <f>AVERAGEIF(Dados!$L$2:$L$1000,'Análise dos Vendedores'!A151,Dados!$O$2:$O$1000)</f>
        <v>#DIV/0!</v>
      </c>
      <c r="L151" s="26" t="e">
        <f t="shared" ca="1" si="18"/>
        <v>#DIV/0!</v>
      </c>
      <c r="M151" s="26" t="e">
        <f t="shared" ca="1" si="19"/>
        <v>#DIV/0!</v>
      </c>
      <c r="N151" s="64" t="e">
        <f t="shared" ca="1" si="20"/>
        <v>#DIV/0!</v>
      </c>
    </row>
    <row r="152" spans="2:14" x14ac:dyDescent="0.25">
      <c r="B152" s="66">
        <f ca="1">SUMIF(Metas!$A$19:$A$1000,'Análise dos Vendedores'!A152,Metas!$B$19:$B$100)</f>
        <v>0</v>
      </c>
      <c r="C152" s="66">
        <f>SUMIF(Dados!$L$2:$L$1000,'Análise dos Vendedores'!A152,Dados!$M$2:$M$1000)</f>
        <v>0</v>
      </c>
      <c r="D152" s="24" t="e">
        <f t="shared" ca="1" si="14"/>
        <v>#DIV/0!</v>
      </c>
      <c r="E152" s="24" t="e">
        <f t="shared" ca="1" si="15"/>
        <v>#DIV/0!</v>
      </c>
      <c r="F152" s="20">
        <f ca="1">SUMIF(Metas!$A$19:$A$1000,'Análise dos Vendedores'!A152,Metas!$C$19:$C$100)</f>
        <v>0</v>
      </c>
      <c r="G152" s="25" t="e">
        <f>AVERAGEIF(Dados!$L$2:$L$1000,'Análise dos Vendedores'!A152,Dados!$N$2:$N$1000)</f>
        <v>#DIV/0!</v>
      </c>
      <c r="H152" s="25" t="e">
        <f t="shared" ca="1" si="16"/>
        <v>#DIV/0!</v>
      </c>
      <c r="I152" s="25" t="e">
        <f t="shared" ca="1" si="17"/>
        <v>#DIV/0!</v>
      </c>
      <c r="J152" s="22">
        <f ca="1">SUMIF(Metas!$A$19:$A$1000,'Análise dos Vendedores'!A152,Metas!$D$19:$D$100)</f>
        <v>0</v>
      </c>
      <c r="K152" s="26" t="e">
        <f>AVERAGEIF(Dados!$L$2:$L$1000,'Análise dos Vendedores'!A152,Dados!$O$2:$O$1000)</f>
        <v>#DIV/0!</v>
      </c>
      <c r="L152" s="26" t="e">
        <f t="shared" ca="1" si="18"/>
        <v>#DIV/0!</v>
      </c>
      <c r="M152" s="26" t="e">
        <f t="shared" ca="1" si="19"/>
        <v>#DIV/0!</v>
      </c>
      <c r="N152" s="64" t="e">
        <f t="shared" ca="1" si="20"/>
        <v>#DIV/0!</v>
      </c>
    </row>
    <row r="153" spans="2:14" x14ac:dyDescent="0.25">
      <c r="B153" s="66">
        <f ca="1">SUMIF(Metas!$A$19:$A$1000,'Análise dos Vendedores'!A153,Metas!$B$19:$B$100)</f>
        <v>0</v>
      </c>
      <c r="C153" s="66">
        <f>SUMIF(Dados!$L$2:$L$1000,'Análise dos Vendedores'!A153,Dados!$M$2:$M$1000)</f>
        <v>0</v>
      </c>
      <c r="D153" s="24" t="e">
        <f t="shared" ca="1" si="14"/>
        <v>#DIV/0!</v>
      </c>
      <c r="E153" s="24" t="e">
        <f t="shared" ca="1" si="15"/>
        <v>#DIV/0!</v>
      </c>
      <c r="F153" s="20">
        <f ca="1">SUMIF(Metas!$A$19:$A$1000,'Análise dos Vendedores'!A153,Metas!$C$19:$C$100)</f>
        <v>0</v>
      </c>
      <c r="G153" s="25" t="e">
        <f>AVERAGEIF(Dados!$L$2:$L$1000,'Análise dos Vendedores'!A153,Dados!$N$2:$N$1000)</f>
        <v>#DIV/0!</v>
      </c>
      <c r="H153" s="25" t="e">
        <f t="shared" ca="1" si="16"/>
        <v>#DIV/0!</v>
      </c>
      <c r="I153" s="25" t="e">
        <f t="shared" ca="1" si="17"/>
        <v>#DIV/0!</v>
      </c>
      <c r="J153" s="22">
        <f ca="1">SUMIF(Metas!$A$19:$A$1000,'Análise dos Vendedores'!A153,Metas!$D$19:$D$100)</f>
        <v>0</v>
      </c>
      <c r="K153" s="26" t="e">
        <f>AVERAGEIF(Dados!$L$2:$L$1000,'Análise dos Vendedores'!A153,Dados!$O$2:$O$1000)</f>
        <v>#DIV/0!</v>
      </c>
      <c r="L153" s="26" t="e">
        <f t="shared" ca="1" si="18"/>
        <v>#DIV/0!</v>
      </c>
      <c r="M153" s="26" t="e">
        <f t="shared" ca="1" si="19"/>
        <v>#DIV/0!</v>
      </c>
      <c r="N153" s="64" t="e">
        <f t="shared" ca="1" si="20"/>
        <v>#DIV/0!</v>
      </c>
    </row>
    <row r="154" spans="2:14" x14ac:dyDescent="0.25">
      <c r="B154" s="66">
        <f ca="1">SUMIF(Metas!$A$19:$A$1000,'Análise dos Vendedores'!A154,Metas!$B$19:$B$100)</f>
        <v>0</v>
      </c>
      <c r="C154" s="66">
        <f>SUMIF(Dados!$L$2:$L$1000,'Análise dos Vendedores'!A154,Dados!$M$2:$M$1000)</f>
        <v>0</v>
      </c>
      <c r="D154" s="24" t="e">
        <f t="shared" ca="1" si="14"/>
        <v>#DIV/0!</v>
      </c>
      <c r="E154" s="24" t="e">
        <f t="shared" ca="1" si="15"/>
        <v>#DIV/0!</v>
      </c>
      <c r="F154" s="20">
        <f ca="1">SUMIF(Metas!$A$19:$A$1000,'Análise dos Vendedores'!A154,Metas!$C$19:$C$100)</f>
        <v>0</v>
      </c>
      <c r="G154" s="25" t="e">
        <f>AVERAGEIF(Dados!$L$2:$L$1000,'Análise dos Vendedores'!A154,Dados!$N$2:$N$1000)</f>
        <v>#DIV/0!</v>
      </c>
      <c r="H154" s="25" t="e">
        <f t="shared" ca="1" si="16"/>
        <v>#DIV/0!</v>
      </c>
      <c r="I154" s="25" t="e">
        <f t="shared" ca="1" si="17"/>
        <v>#DIV/0!</v>
      </c>
      <c r="J154" s="22">
        <f ca="1">SUMIF(Metas!$A$19:$A$1000,'Análise dos Vendedores'!A154,Metas!$D$19:$D$100)</f>
        <v>0</v>
      </c>
      <c r="K154" s="26" t="e">
        <f>AVERAGEIF(Dados!$L$2:$L$1000,'Análise dos Vendedores'!A154,Dados!$O$2:$O$1000)</f>
        <v>#DIV/0!</v>
      </c>
      <c r="L154" s="26" t="e">
        <f t="shared" ca="1" si="18"/>
        <v>#DIV/0!</v>
      </c>
      <c r="M154" s="26" t="e">
        <f t="shared" ca="1" si="19"/>
        <v>#DIV/0!</v>
      </c>
      <c r="N154" s="64" t="e">
        <f t="shared" ca="1" si="20"/>
        <v>#DIV/0!</v>
      </c>
    </row>
    <row r="155" spans="2:14" x14ac:dyDescent="0.25">
      <c r="B155" s="66">
        <f ca="1">SUMIF(Metas!$A$19:$A$1000,'Análise dos Vendedores'!A155,Metas!$B$19:$B$100)</f>
        <v>0</v>
      </c>
      <c r="C155" s="66">
        <f>SUMIF(Dados!$L$2:$L$1000,'Análise dos Vendedores'!A155,Dados!$M$2:$M$1000)</f>
        <v>0</v>
      </c>
      <c r="D155" s="24" t="e">
        <f t="shared" ca="1" si="14"/>
        <v>#DIV/0!</v>
      </c>
      <c r="E155" s="24" t="e">
        <f t="shared" ca="1" si="15"/>
        <v>#DIV/0!</v>
      </c>
      <c r="F155" s="20">
        <f ca="1">SUMIF(Metas!$A$19:$A$1000,'Análise dos Vendedores'!A155,Metas!$C$19:$C$100)</f>
        <v>0</v>
      </c>
      <c r="G155" s="25" t="e">
        <f>AVERAGEIF(Dados!$L$2:$L$1000,'Análise dos Vendedores'!A155,Dados!$N$2:$N$1000)</f>
        <v>#DIV/0!</v>
      </c>
      <c r="H155" s="25" t="e">
        <f t="shared" ca="1" si="16"/>
        <v>#DIV/0!</v>
      </c>
      <c r="I155" s="25" t="e">
        <f t="shared" ca="1" si="17"/>
        <v>#DIV/0!</v>
      </c>
      <c r="J155" s="22">
        <f ca="1">SUMIF(Metas!$A$19:$A$1000,'Análise dos Vendedores'!A155,Metas!$D$19:$D$100)</f>
        <v>0</v>
      </c>
      <c r="K155" s="26" t="e">
        <f>AVERAGEIF(Dados!$L$2:$L$1000,'Análise dos Vendedores'!A155,Dados!$O$2:$O$1000)</f>
        <v>#DIV/0!</v>
      </c>
      <c r="L155" s="26" t="e">
        <f t="shared" ca="1" si="18"/>
        <v>#DIV/0!</v>
      </c>
      <c r="M155" s="26" t="e">
        <f t="shared" ca="1" si="19"/>
        <v>#DIV/0!</v>
      </c>
      <c r="N155" s="64" t="e">
        <f t="shared" ca="1" si="20"/>
        <v>#DIV/0!</v>
      </c>
    </row>
    <row r="156" spans="2:14" x14ac:dyDescent="0.25">
      <c r="B156" s="66">
        <f ca="1">SUMIF(Metas!$A$19:$A$1000,'Análise dos Vendedores'!A156,Metas!$B$19:$B$100)</f>
        <v>0</v>
      </c>
      <c r="C156" s="66">
        <f>SUMIF(Dados!$L$2:$L$1000,'Análise dos Vendedores'!A156,Dados!$M$2:$M$1000)</f>
        <v>0</v>
      </c>
      <c r="D156" s="24" t="e">
        <f t="shared" ca="1" si="14"/>
        <v>#DIV/0!</v>
      </c>
      <c r="E156" s="24" t="e">
        <f t="shared" ca="1" si="15"/>
        <v>#DIV/0!</v>
      </c>
      <c r="F156" s="20">
        <f ca="1">SUMIF(Metas!$A$19:$A$1000,'Análise dos Vendedores'!A156,Metas!$C$19:$C$100)</f>
        <v>0</v>
      </c>
      <c r="G156" s="25" t="e">
        <f>AVERAGEIF(Dados!$L$2:$L$1000,'Análise dos Vendedores'!A156,Dados!$N$2:$N$1000)</f>
        <v>#DIV/0!</v>
      </c>
      <c r="H156" s="25" t="e">
        <f t="shared" ca="1" si="16"/>
        <v>#DIV/0!</v>
      </c>
      <c r="I156" s="25" t="e">
        <f t="shared" ca="1" si="17"/>
        <v>#DIV/0!</v>
      </c>
      <c r="J156" s="22">
        <f ca="1">SUMIF(Metas!$A$19:$A$1000,'Análise dos Vendedores'!A156,Metas!$D$19:$D$100)</f>
        <v>0</v>
      </c>
      <c r="K156" s="26" t="e">
        <f>AVERAGEIF(Dados!$L$2:$L$1000,'Análise dos Vendedores'!A156,Dados!$O$2:$O$1000)</f>
        <v>#DIV/0!</v>
      </c>
      <c r="L156" s="26" t="e">
        <f t="shared" ca="1" si="18"/>
        <v>#DIV/0!</v>
      </c>
      <c r="M156" s="26" t="e">
        <f t="shared" ca="1" si="19"/>
        <v>#DIV/0!</v>
      </c>
      <c r="N156" s="64" t="e">
        <f t="shared" ca="1" si="20"/>
        <v>#DIV/0!</v>
      </c>
    </row>
    <row r="157" spans="2:14" x14ac:dyDescent="0.25">
      <c r="B157" s="66">
        <f ca="1">SUMIF(Metas!$A$19:$A$1000,'Análise dos Vendedores'!A157,Metas!$B$19:$B$100)</f>
        <v>0</v>
      </c>
      <c r="C157" s="66">
        <f>SUMIF(Dados!$L$2:$L$1000,'Análise dos Vendedores'!A157,Dados!$M$2:$M$1000)</f>
        <v>0</v>
      </c>
      <c r="D157" s="24" t="e">
        <f t="shared" ca="1" si="14"/>
        <v>#DIV/0!</v>
      </c>
      <c r="E157" s="24" t="e">
        <f t="shared" ca="1" si="15"/>
        <v>#DIV/0!</v>
      </c>
      <c r="F157" s="20">
        <f ca="1">SUMIF(Metas!$A$19:$A$1000,'Análise dos Vendedores'!A157,Metas!$C$19:$C$100)</f>
        <v>0</v>
      </c>
      <c r="G157" s="25" t="e">
        <f>AVERAGEIF(Dados!$L$2:$L$1000,'Análise dos Vendedores'!A157,Dados!$N$2:$N$1000)</f>
        <v>#DIV/0!</v>
      </c>
      <c r="H157" s="25" t="e">
        <f t="shared" ca="1" si="16"/>
        <v>#DIV/0!</v>
      </c>
      <c r="I157" s="25" t="e">
        <f t="shared" ca="1" si="17"/>
        <v>#DIV/0!</v>
      </c>
      <c r="J157" s="22">
        <f ca="1">SUMIF(Metas!$A$19:$A$1000,'Análise dos Vendedores'!A157,Metas!$D$19:$D$100)</f>
        <v>0</v>
      </c>
      <c r="K157" s="26" t="e">
        <f>AVERAGEIF(Dados!$L$2:$L$1000,'Análise dos Vendedores'!A157,Dados!$O$2:$O$1000)</f>
        <v>#DIV/0!</v>
      </c>
      <c r="L157" s="26" t="e">
        <f t="shared" ca="1" si="18"/>
        <v>#DIV/0!</v>
      </c>
      <c r="M157" s="26" t="e">
        <f t="shared" ca="1" si="19"/>
        <v>#DIV/0!</v>
      </c>
      <c r="N157" s="64" t="e">
        <f t="shared" ca="1" si="20"/>
        <v>#DIV/0!</v>
      </c>
    </row>
    <row r="158" spans="2:14" x14ac:dyDescent="0.25">
      <c r="B158" s="66">
        <f ca="1">SUMIF(Metas!$A$19:$A$1000,'Análise dos Vendedores'!A158,Metas!$B$19:$B$100)</f>
        <v>0</v>
      </c>
      <c r="C158" s="66">
        <f>SUMIF(Dados!$L$2:$L$1000,'Análise dos Vendedores'!A158,Dados!$M$2:$M$1000)</f>
        <v>0</v>
      </c>
      <c r="D158" s="24" t="e">
        <f t="shared" ca="1" si="14"/>
        <v>#DIV/0!</v>
      </c>
      <c r="E158" s="24" t="e">
        <f t="shared" ca="1" si="15"/>
        <v>#DIV/0!</v>
      </c>
      <c r="F158" s="20">
        <f ca="1">SUMIF(Metas!$A$19:$A$1000,'Análise dos Vendedores'!A158,Metas!$C$19:$C$100)</f>
        <v>0</v>
      </c>
      <c r="G158" s="25" t="e">
        <f>AVERAGEIF(Dados!$L$2:$L$1000,'Análise dos Vendedores'!A158,Dados!$N$2:$N$1000)</f>
        <v>#DIV/0!</v>
      </c>
      <c r="H158" s="25" t="e">
        <f t="shared" ca="1" si="16"/>
        <v>#DIV/0!</v>
      </c>
      <c r="I158" s="25" t="e">
        <f t="shared" ca="1" si="17"/>
        <v>#DIV/0!</v>
      </c>
      <c r="J158" s="22">
        <f ca="1">SUMIF(Metas!$A$19:$A$1000,'Análise dos Vendedores'!A158,Metas!$D$19:$D$100)</f>
        <v>0</v>
      </c>
      <c r="K158" s="26" t="e">
        <f>AVERAGEIF(Dados!$L$2:$L$1000,'Análise dos Vendedores'!A158,Dados!$O$2:$O$1000)</f>
        <v>#DIV/0!</v>
      </c>
      <c r="L158" s="26" t="e">
        <f t="shared" ca="1" si="18"/>
        <v>#DIV/0!</v>
      </c>
      <c r="M158" s="26" t="e">
        <f t="shared" ca="1" si="19"/>
        <v>#DIV/0!</v>
      </c>
      <c r="N158" s="64" t="e">
        <f t="shared" ca="1" si="20"/>
        <v>#DIV/0!</v>
      </c>
    </row>
    <row r="159" spans="2:14" x14ac:dyDescent="0.25">
      <c r="B159" s="66">
        <f ca="1">SUMIF(Metas!$A$19:$A$1000,'Análise dos Vendedores'!A159,Metas!$B$19:$B$100)</f>
        <v>0</v>
      </c>
      <c r="C159" s="66">
        <f>SUMIF(Dados!$L$2:$L$1000,'Análise dos Vendedores'!A159,Dados!$M$2:$M$1000)</f>
        <v>0</v>
      </c>
      <c r="D159" s="24" t="e">
        <f t="shared" ca="1" si="14"/>
        <v>#DIV/0!</v>
      </c>
      <c r="E159" s="24" t="e">
        <f t="shared" ca="1" si="15"/>
        <v>#DIV/0!</v>
      </c>
      <c r="F159" s="20">
        <f ca="1">SUMIF(Metas!$A$19:$A$1000,'Análise dos Vendedores'!A159,Metas!$C$19:$C$100)</f>
        <v>0</v>
      </c>
      <c r="G159" s="25" t="e">
        <f>AVERAGEIF(Dados!$L$2:$L$1000,'Análise dos Vendedores'!A159,Dados!$N$2:$N$1000)</f>
        <v>#DIV/0!</v>
      </c>
      <c r="H159" s="25" t="e">
        <f t="shared" ca="1" si="16"/>
        <v>#DIV/0!</v>
      </c>
      <c r="I159" s="25" t="e">
        <f t="shared" ca="1" si="17"/>
        <v>#DIV/0!</v>
      </c>
      <c r="J159" s="22">
        <f ca="1">SUMIF(Metas!$A$19:$A$1000,'Análise dos Vendedores'!A159,Metas!$D$19:$D$100)</f>
        <v>0</v>
      </c>
      <c r="K159" s="26" t="e">
        <f>AVERAGEIF(Dados!$L$2:$L$1000,'Análise dos Vendedores'!A159,Dados!$O$2:$O$1000)</f>
        <v>#DIV/0!</v>
      </c>
      <c r="L159" s="26" t="e">
        <f t="shared" ca="1" si="18"/>
        <v>#DIV/0!</v>
      </c>
      <c r="M159" s="26" t="e">
        <f t="shared" ca="1" si="19"/>
        <v>#DIV/0!</v>
      </c>
      <c r="N159" s="64" t="e">
        <f t="shared" ca="1" si="20"/>
        <v>#DIV/0!</v>
      </c>
    </row>
    <row r="160" spans="2:14" x14ac:dyDescent="0.25">
      <c r="B160" s="66">
        <f ca="1">SUMIF(Metas!$A$19:$A$1000,'Análise dos Vendedores'!A160,Metas!$B$19:$B$100)</f>
        <v>0</v>
      </c>
      <c r="C160" s="66">
        <f>SUMIF(Dados!$L$2:$L$1000,'Análise dos Vendedores'!A160,Dados!$M$2:$M$1000)</f>
        <v>0</v>
      </c>
      <c r="D160" s="24" t="e">
        <f t="shared" ca="1" si="14"/>
        <v>#DIV/0!</v>
      </c>
      <c r="E160" s="24" t="e">
        <f t="shared" ca="1" si="15"/>
        <v>#DIV/0!</v>
      </c>
      <c r="F160" s="20">
        <f ca="1">SUMIF(Metas!$A$19:$A$1000,'Análise dos Vendedores'!A160,Metas!$C$19:$C$100)</f>
        <v>0</v>
      </c>
      <c r="G160" s="25" t="e">
        <f>AVERAGEIF(Dados!$L$2:$L$1000,'Análise dos Vendedores'!A160,Dados!$N$2:$N$1000)</f>
        <v>#DIV/0!</v>
      </c>
      <c r="H160" s="25" t="e">
        <f t="shared" ca="1" si="16"/>
        <v>#DIV/0!</v>
      </c>
      <c r="I160" s="25" t="e">
        <f t="shared" ca="1" si="17"/>
        <v>#DIV/0!</v>
      </c>
      <c r="J160" s="22">
        <f ca="1">SUMIF(Metas!$A$19:$A$1000,'Análise dos Vendedores'!A160,Metas!$D$19:$D$100)</f>
        <v>0</v>
      </c>
      <c r="K160" s="26" t="e">
        <f>AVERAGEIF(Dados!$L$2:$L$1000,'Análise dos Vendedores'!A160,Dados!$O$2:$O$1000)</f>
        <v>#DIV/0!</v>
      </c>
      <c r="L160" s="26" t="e">
        <f t="shared" ca="1" si="18"/>
        <v>#DIV/0!</v>
      </c>
      <c r="M160" s="26" t="e">
        <f t="shared" ca="1" si="19"/>
        <v>#DIV/0!</v>
      </c>
      <c r="N160" s="64" t="e">
        <f t="shared" ca="1" si="20"/>
        <v>#DIV/0!</v>
      </c>
    </row>
    <row r="161" spans="2:14" x14ac:dyDescent="0.25">
      <c r="B161" s="66">
        <f ca="1">SUMIF(Metas!$A$19:$A$1000,'Análise dos Vendedores'!A161,Metas!$B$19:$B$100)</f>
        <v>0</v>
      </c>
      <c r="C161" s="66">
        <f>SUMIF(Dados!$L$2:$L$1000,'Análise dos Vendedores'!A161,Dados!$M$2:$M$1000)</f>
        <v>0</v>
      </c>
      <c r="D161" s="24" t="e">
        <f t="shared" ca="1" si="14"/>
        <v>#DIV/0!</v>
      </c>
      <c r="E161" s="24" t="e">
        <f t="shared" ca="1" si="15"/>
        <v>#DIV/0!</v>
      </c>
      <c r="F161" s="20">
        <f ca="1">SUMIF(Metas!$A$19:$A$1000,'Análise dos Vendedores'!A161,Metas!$C$19:$C$100)</f>
        <v>0</v>
      </c>
      <c r="G161" s="25" t="e">
        <f>AVERAGEIF(Dados!$L$2:$L$1000,'Análise dos Vendedores'!A161,Dados!$N$2:$N$1000)</f>
        <v>#DIV/0!</v>
      </c>
      <c r="H161" s="25" t="e">
        <f t="shared" ca="1" si="16"/>
        <v>#DIV/0!</v>
      </c>
      <c r="I161" s="25" t="e">
        <f t="shared" ca="1" si="17"/>
        <v>#DIV/0!</v>
      </c>
      <c r="J161" s="22">
        <f ca="1">SUMIF(Metas!$A$19:$A$1000,'Análise dos Vendedores'!A161,Metas!$D$19:$D$100)</f>
        <v>0</v>
      </c>
      <c r="K161" s="26" t="e">
        <f>AVERAGEIF(Dados!$L$2:$L$1000,'Análise dos Vendedores'!A161,Dados!$O$2:$O$1000)</f>
        <v>#DIV/0!</v>
      </c>
      <c r="L161" s="26" t="e">
        <f t="shared" ca="1" si="18"/>
        <v>#DIV/0!</v>
      </c>
      <c r="M161" s="26" t="e">
        <f t="shared" ca="1" si="19"/>
        <v>#DIV/0!</v>
      </c>
      <c r="N161" s="64" t="e">
        <f t="shared" ca="1" si="20"/>
        <v>#DIV/0!</v>
      </c>
    </row>
    <row r="162" spans="2:14" x14ac:dyDescent="0.25">
      <c r="B162" s="66">
        <f ca="1">SUMIF(Metas!$A$19:$A$1000,'Análise dos Vendedores'!A162,Metas!$B$19:$B$100)</f>
        <v>0</v>
      </c>
      <c r="C162" s="66">
        <f>SUMIF(Dados!$L$2:$L$1000,'Análise dos Vendedores'!A162,Dados!$M$2:$M$1000)</f>
        <v>0</v>
      </c>
      <c r="D162" s="24" t="e">
        <f t="shared" ca="1" si="14"/>
        <v>#DIV/0!</v>
      </c>
      <c r="E162" s="24" t="e">
        <f t="shared" ca="1" si="15"/>
        <v>#DIV/0!</v>
      </c>
      <c r="F162" s="20">
        <f ca="1">SUMIF(Metas!$A$19:$A$1000,'Análise dos Vendedores'!A162,Metas!$C$19:$C$100)</f>
        <v>0</v>
      </c>
      <c r="G162" s="25" t="e">
        <f>AVERAGEIF(Dados!$L$2:$L$1000,'Análise dos Vendedores'!A162,Dados!$N$2:$N$1000)</f>
        <v>#DIV/0!</v>
      </c>
      <c r="H162" s="25" t="e">
        <f t="shared" ca="1" si="16"/>
        <v>#DIV/0!</v>
      </c>
      <c r="I162" s="25" t="e">
        <f t="shared" ca="1" si="17"/>
        <v>#DIV/0!</v>
      </c>
      <c r="J162" s="22">
        <f ca="1">SUMIF(Metas!$A$19:$A$1000,'Análise dos Vendedores'!A162,Metas!$D$19:$D$100)</f>
        <v>0</v>
      </c>
      <c r="K162" s="26" t="e">
        <f>AVERAGEIF(Dados!$L$2:$L$1000,'Análise dos Vendedores'!A162,Dados!$O$2:$O$1000)</f>
        <v>#DIV/0!</v>
      </c>
      <c r="L162" s="26" t="e">
        <f t="shared" ca="1" si="18"/>
        <v>#DIV/0!</v>
      </c>
      <c r="M162" s="26" t="e">
        <f t="shared" ca="1" si="19"/>
        <v>#DIV/0!</v>
      </c>
      <c r="N162" s="64" t="e">
        <f t="shared" ca="1" si="20"/>
        <v>#DIV/0!</v>
      </c>
    </row>
    <row r="163" spans="2:14" x14ac:dyDescent="0.25">
      <c r="B163" s="66">
        <f ca="1">SUMIF(Metas!$A$19:$A$1000,'Análise dos Vendedores'!A163,Metas!$B$19:$B$100)</f>
        <v>0</v>
      </c>
      <c r="C163" s="66">
        <f>SUMIF(Dados!$L$2:$L$1000,'Análise dos Vendedores'!A163,Dados!$M$2:$M$1000)</f>
        <v>0</v>
      </c>
      <c r="D163" s="24" t="e">
        <f t="shared" ca="1" si="14"/>
        <v>#DIV/0!</v>
      </c>
      <c r="E163" s="24" t="e">
        <f t="shared" ca="1" si="15"/>
        <v>#DIV/0!</v>
      </c>
      <c r="F163" s="20">
        <f ca="1">SUMIF(Metas!$A$19:$A$1000,'Análise dos Vendedores'!A163,Metas!$C$19:$C$100)</f>
        <v>0</v>
      </c>
      <c r="G163" s="25" t="e">
        <f>AVERAGEIF(Dados!$L$2:$L$1000,'Análise dos Vendedores'!A163,Dados!$N$2:$N$1000)</f>
        <v>#DIV/0!</v>
      </c>
      <c r="H163" s="25" t="e">
        <f t="shared" ca="1" si="16"/>
        <v>#DIV/0!</v>
      </c>
      <c r="I163" s="25" t="e">
        <f t="shared" ca="1" si="17"/>
        <v>#DIV/0!</v>
      </c>
      <c r="J163" s="22">
        <f ca="1">SUMIF(Metas!$A$19:$A$1000,'Análise dos Vendedores'!A163,Metas!$D$19:$D$100)</f>
        <v>0</v>
      </c>
      <c r="K163" s="26" t="e">
        <f>AVERAGEIF(Dados!$L$2:$L$1000,'Análise dos Vendedores'!A163,Dados!$O$2:$O$1000)</f>
        <v>#DIV/0!</v>
      </c>
      <c r="L163" s="26" t="e">
        <f t="shared" ca="1" si="18"/>
        <v>#DIV/0!</v>
      </c>
      <c r="M163" s="26" t="e">
        <f t="shared" ca="1" si="19"/>
        <v>#DIV/0!</v>
      </c>
      <c r="N163" s="64" t="e">
        <f t="shared" ca="1" si="20"/>
        <v>#DIV/0!</v>
      </c>
    </row>
    <row r="164" spans="2:14" x14ac:dyDescent="0.25">
      <c r="B164" s="66">
        <f ca="1">SUMIF(Metas!$A$19:$A$1000,'Análise dos Vendedores'!A164,Metas!$B$19:$B$100)</f>
        <v>0</v>
      </c>
      <c r="C164" s="66">
        <f>SUMIF(Dados!$L$2:$L$1000,'Análise dos Vendedores'!A164,Dados!$M$2:$M$1000)</f>
        <v>0</v>
      </c>
      <c r="D164" s="24" t="e">
        <f t="shared" ca="1" si="14"/>
        <v>#DIV/0!</v>
      </c>
      <c r="E164" s="24" t="e">
        <f t="shared" ca="1" si="15"/>
        <v>#DIV/0!</v>
      </c>
      <c r="F164" s="20">
        <f ca="1">SUMIF(Metas!$A$19:$A$1000,'Análise dos Vendedores'!A164,Metas!$C$19:$C$100)</f>
        <v>0</v>
      </c>
      <c r="G164" s="25" t="e">
        <f>AVERAGEIF(Dados!$L$2:$L$1000,'Análise dos Vendedores'!A164,Dados!$N$2:$N$1000)</f>
        <v>#DIV/0!</v>
      </c>
      <c r="H164" s="25" t="e">
        <f t="shared" ca="1" si="16"/>
        <v>#DIV/0!</v>
      </c>
      <c r="I164" s="25" t="e">
        <f t="shared" ca="1" si="17"/>
        <v>#DIV/0!</v>
      </c>
      <c r="J164" s="22">
        <f ca="1">SUMIF(Metas!$A$19:$A$1000,'Análise dos Vendedores'!A164,Metas!$D$19:$D$100)</f>
        <v>0</v>
      </c>
      <c r="K164" s="26" t="e">
        <f>AVERAGEIF(Dados!$L$2:$L$1000,'Análise dos Vendedores'!A164,Dados!$O$2:$O$1000)</f>
        <v>#DIV/0!</v>
      </c>
      <c r="L164" s="26" t="e">
        <f t="shared" ca="1" si="18"/>
        <v>#DIV/0!</v>
      </c>
      <c r="M164" s="26" t="e">
        <f t="shared" ca="1" si="19"/>
        <v>#DIV/0!</v>
      </c>
      <c r="N164" s="64" t="e">
        <f t="shared" ca="1" si="20"/>
        <v>#DIV/0!</v>
      </c>
    </row>
    <row r="165" spans="2:14" x14ac:dyDescent="0.25">
      <c r="B165" s="66">
        <f ca="1">SUMIF(Metas!$A$19:$A$1000,'Análise dos Vendedores'!A165,Metas!$B$19:$B$100)</f>
        <v>0</v>
      </c>
      <c r="C165" s="66">
        <f>SUMIF(Dados!$L$2:$L$1000,'Análise dos Vendedores'!A165,Dados!$M$2:$M$1000)</f>
        <v>0</v>
      </c>
      <c r="D165" s="24" t="e">
        <f t="shared" ca="1" si="14"/>
        <v>#DIV/0!</v>
      </c>
      <c r="E165" s="24" t="e">
        <f t="shared" ca="1" si="15"/>
        <v>#DIV/0!</v>
      </c>
      <c r="F165" s="20">
        <f ca="1">SUMIF(Metas!$A$19:$A$1000,'Análise dos Vendedores'!A165,Metas!$C$19:$C$100)</f>
        <v>0</v>
      </c>
      <c r="G165" s="25" t="e">
        <f>AVERAGEIF(Dados!$L$2:$L$1000,'Análise dos Vendedores'!A165,Dados!$N$2:$N$1000)</f>
        <v>#DIV/0!</v>
      </c>
      <c r="H165" s="25" t="e">
        <f t="shared" ca="1" si="16"/>
        <v>#DIV/0!</v>
      </c>
      <c r="I165" s="25" t="e">
        <f t="shared" ca="1" si="17"/>
        <v>#DIV/0!</v>
      </c>
      <c r="J165" s="22">
        <f ca="1">SUMIF(Metas!$A$19:$A$1000,'Análise dos Vendedores'!A165,Metas!$D$19:$D$100)</f>
        <v>0</v>
      </c>
      <c r="K165" s="26" t="e">
        <f>AVERAGEIF(Dados!$L$2:$L$1000,'Análise dos Vendedores'!A165,Dados!$O$2:$O$1000)</f>
        <v>#DIV/0!</v>
      </c>
      <c r="L165" s="26" t="e">
        <f t="shared" ca="1" si="18"/>
        <v>#DIV/0!</v>
      </c>
      <c r="M165" s="26" t="e">
        <f t="shared" ca="1" si="19"/>
        <v>#DIV/0!</v>
      </c>
      <c r="N165" s="64" t="e">
        <f t="shared" ca="1" si="20"/>
        <v>#DIV/0!</v>
      </c>
    </row>
    <row r="166" spans="2:14" x14ac:dyDescent="0.25">
      <c r="B166" s="66">
        <f ca="1">SUMIF(Metas!$A$19:$A$1000,'Análise dos Vendedores'!A166,Metas!$B$19:$B$100)</f>
        <v>0</v>
      </c>
      <c r="C166" s="66">
        <f>SUMIF(Dados!$L$2:$L$1000,'Análise dos Vendedores'!A166,Dados!$M$2:$M$1000)</f>
        <v>0</v>
      </c>
      <c r="D166" s="24" t="e">
        <f t="shared" ca="1" si="14"/>
        <v>#DIV/0!</v>
      </c>
      <c r="E166" s="24" t="e">
        <f t="shared" ca="1" si="15"/>
        <v>#DIV/0!</v>
      </c>
      <c r="F166" s="20">
        <f ca="1">SUMIF(Metas!$A$19:$A$1000,'Análise dos Vendedores'!A166,Metas!$C$19:$C$100)</f>
        <v>0</v>
      </c>
      <c r="G166" s="25" t="e">
        <f>AVERAGEIF(Dados!$L$2:$L$1000,'Análise dos Vendedores'!A166,Dados!$N$2:$N$1000)</f>
        <v>#DIV/0!</v>
      </c>
      <c r="H166" s="25" t="e">
        <f t="shared" ca="1" si="16"/>
        <v>#DIV/0!</v>
      </c>
      <c r="I166" s="25" t="e">
        <f t="shared" ca="1" si="17"/>
        <v>#DIV/0!</v>
      </c>
      <c r="J166" s="22">
        <f ca="1">SUMIF(Metas!$A$19:$A$1000,'Análise dos Vendedores'!A166,Metas!$D$19:$D$100)</f>
        <v>0</v>
      </c>
      <c r="K166" s="26" t="e">
        <f>AVERAGEIF(Dados!$L$2:$L$1000,'Análise dos Vendedores'!A166,Dados!$O$2:$O$1000)</f>
        <v>#DIV/0!</v>
      </c>
      <c r="L166" s="26" t="e">
        <f t="shared" ca="1" si="18"/>
        <v>#DIV/0!</v>
      </c>
      <c r="M166" s="26" t="e">
        <f t="shared" ca="1" si="19"/>
        <v>#DIV/0!</v>
      </c>
      <c r="N166" s="64" t="e">
        <f t="shared" ca="1" si="20"/>
        <v>#DIV/0!</v>
      </c>
    </row>
    <row r="167" spans="2:14" x14ac:dyDescent="0.25">
      <c r="B167" s="66">
        <f ca="1">SUMIF(Metas!$A$19:$A$1000,'Análise dos Vendedores'!A167,Metas!$B$19:$B$100)</f>
        <v>0</v>
      </c>
      <c r="C167" s="66">
        <f>SUMIF(Dados!$L$2:$L$1000,'Análise dos Vendedores'!A167,Dados!$M$2:$M$1000)</f>
        <v>0</v>
      </c>
      <c r="D167" s="24" t="e">
        <f t="shared" ca="1" si="14"/>
        <v>#DIV/0!</v>
      </c>
      <c r="E167" s="24" t="e">
        <f t="shared" ca="1" si="15"/>
        <v>#DIV/0!</v>
      </c>
      <c r="F167" s="20">
        <f ca="1">SUMIF(Metas!$A$19:$A$1000,'Análise dos Vendedores'!A167,Metas!$C$19:$C$100)</f>
        <v>0</v>
      </c>
      <c r="G167" s="25" t="e">
        <f>AVERAGEIF(Dados!$L$2:$L$1000,'Análise dos Vendedores'!A167,Dados!$N$2:$N$1000)</f>
        <v>#DIV/0!</v>
      </c>
      <c r="H167" s="25" t="e">
        <f t="shared" ca="1" si="16"/>
        <v>#DIV/0!</v>
      </c>
      <c r="I167" s="25" t="e">
        <f t="shared" ca="1" si="17"/>
        <v>#DIV/0!</v>
      </c>
      <c r="J167" s="22">
        <f ca="1">SUMIF(Metas!$A$19:$A$1000,'Análise dos Vendedores'!A167,Metas!$D$19:$D$100)</f>
        <v>0</v>
      </c>
      <c r="K167" s="26" t="e">
        <f>AVERAGEIF(Dados!$L$2:$L$1000,'Análise dos Vendedores'!A167,Dados!$O$2:$O$1000)</f>
        <v>#DIV/0!</v>
      </c>
      <c r="L167" s="26" t="e">
        <f t="shared" ca="1" si="18"/>
        <v>#DIV/0!</v>
      </c>
      <c r="M167" s="26" t="e">
        <f t="shared" ca="1" si="19"/>
        <v>#DIV/0!</v>
      </c>
      <c r="N167" s="64" t="e">
        <f t="shared" ca="1" si="20"/>
        <v>#DIV/0!</v>
      </c>
    </row>
    <row r="168" spans="2:14" x14ac:dyDescent="0.25">
      <c r="B168" s="66">
        <f ca="1">SUMIF(Metas!$A$19:$A$1000,'Análise dos Vendedores'!A168,Metas!$B$19:$B$100)</f>
        <v>0</v>
      </c>
      <c r="C168" s="66">
        <f>SUMIF(Dados!$L$2:$L$1000,'Análise dos Vendedores'!A168,Dados!$M$2:$M$1000)</f>
        <v>0</v>
      </c>
      <c r="D168" s="24" t="e">
        <f t="shared" ca="1" si="14"/>
        <v>#DIV/0!</v>
      </c>
      <c r="E168" s="24" t="e">
        <f t="shared" ca="1" si="15"/>
        <v>#DIV/0!</v>
      </c>
      <c r="F168" s="20">
        <f ca="1">SUMIF(Metas!$A$19:$A$1000,'Análise dos Vendedores'!A168,Metas!$C$19:$C$100)</f>
        <v>0</v>
      </c>
      <c r="G168" s="25" t="e">
        <f>AVERAGEIF(Dados!$L$2:$L$1000,'Análise dos Vendedores'!A168,Dados!$N$2:$N$1000)</f>
        <v>#DIV/0!</v>
      </c>
      <c r="H168" s="25" t="e">
        <f t="shared" ca="1" si="16"/>
        <v>#DIV/0!</v>
      </c>
      <c r="I168" s="25" t="e">
        <f t="shared" ca="1" si="17"/>
        <v>#DIV/0!</v>
      </c>
      <c r="J168" s="22">
        <f ca="1">SUMIF(Metas!$A$19:$A$1000,'Análise dos Vendedores'!A168,Metas!$D$19:$D$100)</f>
        <v>0</v>
      </c>
      <c r="K168" s="26" t="e">
        <f>AVERAGEIF(Dados!$L$2:$L$1000,'Análise dos Vendedores'!A168,Dados!$O$2:$O$1000)</f>
        <v>#DIV/0!</v>
      </c>
      <c r="L168" s="26" t="e">
        <f t="shared" ca="1" si="18"/>
        <v>#DIV/0!</v>
      </c>
      <c r="M168" s="26" t="e">
        <f t="shared" ca="1" si="19"/>
        <v>#DIV/0!</v>
      </c>
      <c r="N168" s="64" t="e">
        <f t="shared" ca="1" si="20"/>
        <v>#DIV/0!</v>
      </c>
    </row>
    <row r="169" spans="2:14" x14ac:dyDescent="0.25">
      <c r="B169" s="66">
        <f ca="1">SUMIF(Metas!$A$19:$A$1000,'Análise dos Vendedores'!A169,Metas!$B$19:$B$100)</f>
        <v>0</v>
      </c>
      <c r="C169" s="66">
        <f>SUMIF(Dados!$L$2:$L$1000,'Análise dos Vendedores'!A169,Dados!$M$2:$M$1000)</f>
        <v>0</v>
      </c>
      <c r="D169" s="24" t="e">
        <f t="shared" ca="1" si="14"/>
        <v>#DIV/0!</v>
      </c>
      <c r="E169" s="24" t="e">
        <f t="shared" ca="1" si="15"/>
        <v>#DIV/0!</v>
      </c>
      <c r="F169" s="20">
        <f ca="1">SUMIF(Metas!$A$19:$A$1000,'Análise dos Vendedores'!A169,Metas!$C$19:$C$100)</f>
        <v>0</v>
      </c>
      <c r="G169" s="25" t="e">
        <f>AVERAGEIF(Dados!$L$2:$L$1000,'Análise dos Vendedores'!A169,Dados!$N$2:$N$1000)</f>
        <v>#DIV/0!</v>
      </c>
      <c r="H169" s="25" t="e">
        <f t="shared" ca="1" si="16"/>
        <v>#DIV/0!</v>
      </c>
      <c r="I169" s="25" t="e">
        <f t="shared" ca="1" si="17"/>
        <v>#DIV/0!</v>
      </c>
      <c r="J169" s="22">
        <f ca="1">SUMIF(Metas!$A$19:$A$1000,'Análise dos Vendedores'!A169,Metas!$D$19:$D$100)</f>
        <v>0</v>
      </c>
      <c r="K169" s="26" t="e">
        <f>AVERAGEIF(Dados!$L$2:$L$1000,'Análise dos Vendedores'!A169,Dados!$O$2:$O$1000)</f>
        <v>#DIV/0!</v>
      </c>
      <c r="L169" s="26" t="e">
        <f t="shared" ca="1" si="18"/>
        <v>#DIV/0!</v>
      </c>
      <c r="M169" s="26" t="e">
        <f t="shared" ca="1" si="19"/>
        <v>#DIV/0!</v>
      </c>
      <c r="N169" s="64" t="e">
        <f t="shared" ca="1" si="20"/>
        <v>#DIV/0!</v>
      </c>
    </row>
    <row r="170" spans="2:14" x14ac:dyDescent="0.25">
      <c r="B170" s="66">
        <f ca="1">SUMIF(Metas!$A$19:$A$1000,'Análise dos Vendedores'!A170,Metas!$B$19:$B$100)</f>
        <v>0</v>
      </c>
      <c r="C170" s="66">
        <f>SUMIF(Dados!$L$2:$L$1000,'Análise dos Vendedores'!A170,Dados!$M$2:$M$1000)</f>
        <v>0</v>
      </c>
      <c r="D170" s="24" t="e">
        <f t="shared" ca="1" si="14"/>
        <v>#DIV/0!</v>
      </c>
      <c r="E170" s="24" t="e">
        <f t="shared" ca="1" si="15"/>
        <v>#DIV/0!</v>
      </c>
      <c r="F170" s="20">
        <f ca="1">SUMIF(Metas!$A$19:$A$1000,'Análise dos Vendedores'!A170,Metas!$C$19:$C$100)</f>
        <v>0</v>
      </c>
      <c r="G170" s="25" t="e">
        <f>AVERAGEIF(Dados!$L$2:$L$1000,'Análise dos Vendedores'!A170,Dados!$N$2:$N$1000)</f>
        <v>#DIV/0!</v>
      </c>
      <c r="H170" s="25" t="e">
        <f t="shared" ca="1" si="16"/>
        <v>#DIV/0!</v>
      </c>
      <c r="I170" s="25" t="e">
        <f t="shared" ca="1" si="17"/>
        <v>#DIV/0!</v>
      </c>
      <c r="J170" s="22">
        <f ca="1">SUMIF(Metas!$A$19:$A$1000,'Análise dos Vendedores'!A170,Metas!$D$19:$D$100)</f>
        <v>0</v>
      </c>
      <c r="K170" s="26" t="e">
        <f>AVERAGEIF(Dados!$L$2:$L$1000,'Análise dos Vendedores'!A170,Dados!$O$2:$O$1000)</f>
        <v>#DIV/0!</v>
      </c>
      <c r="L170" s="26" t="e">
        <f t="shared" ca="1" si="18"/>
        <v>#DIV/0!</v>
      </c>
      <c r="M170" s="26" t="e">
        <f t="shared" ca="1" si="19"/>
        <v>#DIV/0!</v>
      </c>
      <c r="N170" s="64" t="e">
        <f t="shared" ca="1" si="20"/>
        <v>#DIV/0!</v>
      </c>
    </row>
    <row r="171" spans="2:14" x14ac:dyDescent="0.25">
      <c r="B171" s="66">
        <f ca="1">SUMIF(Metas!$A$19:$A$1000,'Análise dos Vendedores'!A171,Metas!$B$19:$B$100)</f>
        <v>0</v>
      </c>
      <c r="C171" s="66">
        <f>SUMIF(Dados!$L$2:$L$1000,'Análise dos Vendedores'!A171,Dados!$M$2:$M$1000)</f>
        <v>0</v>
      </c>
      <c r="D171" s="24" t="e">
        <f t="shared" ca="1" si="14"/>
        <v>#DIV/0!</v>
      </c>
      <c r="E171" s="24" t="e">
        <f t="shared" ca="1" si="15"/>
        <v>#DIV/0!</v>
      </c>
      <c r="F171" s="20">
        <f ca="1">SUMIF(Metas!$A$19:$A$1000,'Análise dos Vendedores'!A171,Metas!$C$19:$C$100)</f>
        <v>0</v>
      </c>
      <c r="G171" s="25" t="e">
        <f>AVERAGEIF(Dados!$L$2:$L$1000,'Análise dos Vendedores'!A171,Dados!$N$2:$N$1000)</f>
        <v>#DIV/0!</v>
      </c>
      <c r="H171" s="25" t="e">
        <f t="shared" ca="1" si="16"/>
        <v>#DIV/0!</v>
      </c>
      <c r="I171" s="25" t="e">
        <f t="shared" ca="1" si="17"/>
        <v>#DIV/0!</v>
      </c>
      <c r="J171" s="22">
        <f ca="1">SUMIF(Metas!$A$19:$A$1000,'Análise dos Vendedores'!A171,Metas!$D$19:$D$100)</f>
        <v>0</v>
      </c>
      <c r="K171" s="26" t="e">
        <f>AVERAGEIF(Dados!$L$2:$L$1000,'Análise dos Vendedores'!A171,Dados!$O$2:$O$1000)</f>
        <v>#DIV/0!</v>
      </c>
      <c r="L171" s="26" t="e">
        <f t="shared" ca="1" si="18"/>
        <v>#DIV/0!</v>
      </c>
      <c r="M171" s="26" t="e">
        <f t="shared" ca="1" si="19"/>
        <v>#DIV/0!</v>
      </c>
      <c r="N171" s="64" t="e">
        <f t="shared" ca="1" si="20"/>
        <v>#DIV/0!</v>
      </c>
    </row>
    <row r="172" spans="2:14" x14ac:dyDescent="0.25">
      <c r="B172" s="66">
        <f ca="1">SUMIF(Metas!$A$19:$A$1000,'Análise dos Vendedores'!A172,Metas!$B$19:$B$100)</f>
        <v>0</v>
      </c>
      <c r="C172" s="66">
        <f>SUMIF(Dados!$L$2:$L$1000,'Análise dos Vendedores'!A172,Dados!$M$2:$M$1000)</f>
        <v>0</v>
      </c>
      <c r="D172" s="24" t="e">
        <f t="shared" ca="1" si="14"/>
        <v>#DIV/0!</v>
      </c>
      <c r="E172" s="24" t="e">
        <f t="shared" ca="1" si="15"/>
        <v>#DIV/0!</v>
      </c>
      <c r="F172" s="20">
        <f ca="1">SUMIF(Metas!$A$19:$A$1000,'Análise dos Vendedores'!A172,Metas!$C$19:$C$100)</f>
        <v>0</v>
      </c>
      <c r="G172" s="25" t="e">
        <f>AVERAGEIF(Dados!$L$2:$L$1000,'Análise dos Vendedores'!A172,Dados!$N$2:$N$1000)</f>
        <v>#DIV/0!</v>
      </c>
      <c r="H172" s="25" t="e">
        <f t="shared" ca="1" si="16"/>
        <v>#DIV/0!</v>
      </c>
      <c r="I172" s="25" t="e">
        <f t="shared" ca="1" si="17"/>
        <v>#DIV/0!</v>
      </c>
      <c r="J172" s="22">
        <f ca="1">SUMIF(Metas!$A$19:$A$1000,'Análise dos Vendedores'!A172,Metas!$D$19:$D$100)</f>
        <v>0</v>
      </c>
      <c r="K172" s="26" t="e">
        <f>AVERAGEIF(Dados!$L$2:$L$1000,'Análise dos Vendedores'!A172,Dados!$O$2:$O$1000)</f>
        <v>#DIV/0!</v>
      </c>
      <c r="L172" s="26" t="e">
        <f t="shared" ca="1" si="18"/>
        <v>#DIV/0!</v>
      </c>
      <c r="M172" s="26" t="e">
        <f t="shared" ca="1" si="19"/>
        <v>#DIV/0!</v>
      </c>
      <c r="N172" s="64" t="e">
        <f t="shared" ca="1" si="20"/>
        <v>#DIV/0!</v>
      </c>
    </row>
    <row r="173" spans="2:14" x14ac:dyDescent="0.25">
      <c r="B173" s="66">
        <f ca="1">SUMIF(Metas!$A$19:$A$1000,'Análise dos Vendedores'!A173,Metas!$B$19:$B$100)</f>
        <v>0</v>
      </c>
      <c r="C173" s="66">
        <f>SUMIF(Dados!$L$2:$L$1000,'Análise dos Vendedores'!A173,Dados!$M$2:$M$1000)</f>
        <v>0</v>
      </c>
      <c r="D173" s="24" t="e">
        <f t="shared" ca="1" si="14"/>
        <v>#DIV/0!</v>
      </c>
      <c r="E173" s="24" t="e">
        <f t="shared" ca="1" si="15"/>
        <v>#DIV/0!</v>
      </c>
      <c r="F173" s="20">
        <f ca="1">SUMIF(Metas!$A$19:$A$1000,'Análise dos Vendedores'!A173,Metas!$C$19:$C$100)</f>
        <v>0</v>
      </c>
      <c r="G173" s="25" t="e">
        <f>AVERAGEIF(Dados!$L$2:$L$1000,'Análise dos Vendedores'!A173,Dados!$N$2:$N$1000)</f>
        <v>#DIV/0!</v>
      </c>
      <c r="H173" s="25" t="e">
        <f t="shared" ca="1" si="16"/>
        <v>#DIV/0!</v>
      </c>
      <c r="I173" s="25" t="e">
        <f t="shared" ca="1" si="17"/>
        <v>#DIV/0!</v>
      </c>
      <c r="J173" s="22">
        <f ca="1">SUMIF(Metas!$A$19:$A$1000,'Análise dos Vendedores'!A173,Metas!$D$19:$D$100)</f>
        <v>0</v>
      </c>
      <c r="K173" s="26" t="e">
        <f>AVERAGEIF(Dados!$L$2:$L$1000,'Análise dos Vendedores'!A173,Dados!$O$2:$O$1000)</f>
        <v>#DIV/0!</v>
      </c>
      <c r="L173" s="26" t="e">
        <f t="shared" ca="1" si="18"/>
        <v>#DIV/0!</v>
      </c>
      <c r="M173" s="26" t="e">
        <f t="shared" ca="1" si="19"/>
        <v>#DIV/0!</v>
      </c>
      <c r="N173" s="64" t="e">
        <f t="shared" ca="1" si="20"/>
        <v>#DIV/0!</v>
      </c>
    </row>
    <row r="174" spans="2:14" x14ac:dyDescent="0.25">
      <c r="B174" s="66">
        <f ca="1">SUMIF(Metas!$A$19:$A$1000,'Análise dos Vendedores'!A174,Metas!$B$19:$B$100)</f>
        <v>0</v>
      </c>
      <c r="C174" s="66">
        <f>SUMIF(Dados!$L$2:$L$1000,'Análise dos Vendedores'!A174,Dados!$M$2:$M$1000)</f>
        <v>0</v>
      </c>
      <c r="D174" s="24" t="e">
        <f t="shared" ca="1" si="14"/>
        <v>#DIV/0!</v>
      </c>
      <c r="E174" s="24" t="e">
        <f t="shared" ca="1" si="15"/>
        <v>#DIV/0!</v>
      </c>
      <c r="F174" s="20">
        <f ca="1">SUMIF(Metas!$A$19:$A$1000,'Análise dos Vendedores'!A174,Metas!$C$19:$C$100)</f>
        <v>0</v>
      </c>
      <c r="G174" s="25" t="e">
        <f>AVERAGEIF(Dados!$L$2:$L$1000,'Análise dos Vendedores'!A174,Dados!$N$2:$N$1000)</f>
        <v>#DIV/0!</v>
      </c>
      <c r="H174" s="25" t="e">
        <f t="shared" ca="1" si="16"/>
        <v>#DIV/0!</v>
      </c>
      <c r="I174" s="25" t="e">
        <f t="shared" ca="1" si="17"/>
        <v>#DIV/0!</v>
      </c>
      <c r="J174" s="22">
        <f ca="1">SUMIF(Metas!$A$19:$A$1000,'Análise dos Vendedores'!A174,Metas!$D$19:$D$100)</f>
        <v>0</v>
      </c>
      <c r="K174" s="26" t="e">
        <f>AVERAGEIF(Dados!$L$2:$L$1000,'Análise dos Vendedores'!A174,Dados!$O$2:$O$1000)</f>
        <v>#DIV/0!</v>
      </c>
      <c r="L174" s="26" t="e">
        <f t="shared" ca="1" si="18"/>
        <v>#DIV/0!</v>
      </c>
      <c r="M174" s="26" t="e">
        <f t="shared" ca="1" si="19"/>
        <v>#DIV/0!</v>
      </c>
      <c r="N174" s="64" t="e">
        <f t="shared" ca="1" si="20"/>
        <v>#DIV/0!</v>
      </c>
    </row>
    <row r="175" spans="2:14" x14ac:dyDescent="0.25">
      <c r="B175" s="66">
        <f ca="1">SUMIF(Metas!$A$19:$A$1000,'Análise dos Vendedores'!A175,Metas!$B$19:$B$100)</f>
        <v>0</v>
      </c>
      <c r="C175" s="66">
        <f>SUMIF(Dados!$L$2:$L$1000,'Análise dos Vendedores'!A175,Dados!$M$2:$M$1000)</f>
        <v>0</v>
      </c>
      <c r="D175" s="24" t="e">
        <f t="shared" ca="1" si="14"/>
        <v>#DIV/0!</v>
      </c>
      <c r="E175" s="24" t="e">
        <f t="shared" ca="1" si="15"/>
        <v>#DIV/0!</v>
      </c>
      <c r="F175" s="20">
        <f ca="1">SUMIF(Metas!$A$19:$A$1000,'Análise dos Vendedores'!A175,Metas!$C$19:$C$100)</f>
        <v>0</v>
      </c>
      <c r="G175" s="25" t="e">
        <f>AVERAGEIF(Dados!$L$2:$L$1000,'Análise dos Vendedores'!A175,Dados!$N$2:$N$1000)</f>
        <v>#DIV/0!</v>
      </c>
      <c r="H175" s="25" t="e">
        <f t="shared" ca="1" si="16"/>
        <v>#DIV/0!</v>
      </c>
      <c r="I175" s="25" t="e">
        <f t="shared" ca="1" si="17"/>
        <v>#DIV/0!</v>
      </c>
      <c r="J175" s="22">
        <f ca="1">SUMIF(Metas!$A$19:$A$1000,'Análise dos Vendedores'!A175,Metas!$D$19:$D$100)</f>
        <v>0</v>
      </c>
      <c r="K175" s="26" t="e">
        <f>AVERAGEIF(Dados!$L$2:$L$1000,'Análise dos Vendedores'!A175,Dados!$O$2:$O$1000)</f>
        <v>#DIV/0!</v>
      </c>
      <c r="L175" s="26" t="e">
        <f t="shared" ca="1" si="18"/>
        <v>#DIV/0!</v>
      </c>
      <c r="M175" s="26" t="e">
        <f t="shared" ca="1" si="19"/>
        <v>#DIV/0!</v>
      </c>
      <c r="N175" s="64" t="e">
        <f t="shared" ca="1" si="20"/>
        <v>#DIV/0!</v>
      </c>
    </row>
    <row r="176" spans="2:14" x14ac:dyDescent="0.25">
      <c r="B176" s="66">
        <f ca="1">SUMIF(Metas!$A$19:$A$1000,'Análise dos Vendedores'!A176,Metas!$B$19:$B$100)</f>
        <v>0</v>
      </c>
      <c r="C176" s="66">
        <f>SUMIF(Dados!$L$2:$L$1000,'Análise dos Vendedores'!A176,Dados!$M$2:$M$1000)</f>
        <v>0</v>
      </c>
      <c r="D176" s="24" t="e">
        <f t="shared" ca="1" si="14"/>
        <v>#DIV/0!</v>
      </c>
      <c r="E176" s="24" t="e">
        <f t="shared" ca="1" si="15"/>
        <v>#DIV/0!</v>
      </c>
      <c r="F176" s="20">
        <f ca="1">SUMIF(Metas!$A$19:$A$1000,'Análise dos Vendedores'!A176,Metas!$C$19:$C$100)</f>
        <v>0</v>
      </c>
      <c r="G176" s="25" t="e">
        <f>AVERAGEIF(Dados!$L$2:$L$1000,'Análise dos Vendedores'!A176,Dados!$N$2:$N$1000)</f>
        <v>#DIV/0!</v>
      </c>
      <c r="H176" s="25" t="e">
        <f t="shared" ca="1" si="16"/>
        <v>#DIV/0!</v>
      </c>
      <c r="I176" s="25" t="e">
        <f t="shared" ca="1" si="17"/>
        <v>#DIV/0!</v>
      </c>
      <c r="J176" s="22">
        <f ca="1">SUMIF(Metas!$A$19:$A$1000,'Análise dos Vendedores'!A176,Metas!$D$19:$D$100)</f>
        <v>0</v>
      </c>
      <c r="K176" s="26" t="e">
        <f>AVERAGEIF(Dados!$L$2:$L$1000,'Análise dos Vendedores'!A176,Dados!$O$2:$O$1000)</f>
        <v>#DIV/0!</v>
      </c>
      <c r="L176" s="26" t="e">
        <f t="shared" ca="1" si="18"/>
        <v>#DIV/0!</v>
      </c>
      <c r="M176" s="26" t="e">
        <f t="shared" ca="1" si="19"/>
        <v>#DIV/0!</v>
      </c>
      <c r="N176" s="64" t="e">
        <f t="shared" ca="1" si="20"/>
        <v>#DIV/0!</v>
      </c>
    </row>
    <row r="177" spans="2:14" x14ac:dyDescent="0.25">
      <c r="B177" s="66">
        <f ca="1">SUMIF(Metas!$A$19:$A$1000,'Análise dos Vendedores'!A177,Metas!$B$19:$B$100)</f>
        <v>0</v>
      </c>
      <c r="C177" s="66">
        <f>SUMIF(Dados!$L$2:$L$1000,'Análise dos Vendedores'!A177,Dados!$M$2:$M$1000)</f>
        <v>0</v>
      </c>
      <c r="D177" s="24" t="e">
        <f t="shared" ca="1" si="14"/>
        <v>#DIV/0!</v>
      </c>
      <c r="E177" s="24" t="e">
        <f t="shared" ca="1" si="15"/>
        <v>#DIV/0!</v>
      </c>
      <c r="F177" s="20">
        <f ca="1">SUMIF(Metas!$A$19:$A$1000,'Análise dos Vendedores'!A177,Metas!$C$19:$C$100)</f>
        <v>0</v>
      </c>
      <c r="G177" s="25" t="e">
        <f>AVERAGEIF(Dados!$L$2:$L$1000,'Análise dos Vendedores'!A177,Dados!$N$2:$N$1000)</f>
        <v>#DIV/0!</v>
      </c>
      <c r="H177" s="25" t="e">
        <f t="shared" ca="1" si="16"/>
        <v>#DIV/0!</v>
      </c>
      <c r="I177" s="25" t="e">
        <f t="shared" ca="1" si="17"/>
        <v>#DIV/0!</v>
      </c>
      <c r="J177" s="22">
        <f ca="1">SUMIF(Metas!$A$19:$A$1000,'Análise dos Vendedores'!A177,Metas!$D$19:$D$100)</f>
        <v>0</v>
      </c>
      <c r="K177" s="26" t="e">
        <f>AVERAGEIF(Dados!$L$2:$L$1000,'Análise dos Vendedores'!A177,Dados!$O$2:$O$1000)</f>
        <v>#DIV/0!</v>
      </c>
      <c r="L177" s="26" t="e">
        <f t="shared" ca="1" si="18"/>
        <v>#DIV/0!</v>
      </c>
      <c r="M177" s="26" t="e">
        <f t="shared" ca="1" si="19"/>
        <v>#DIV/0!</v>
      </c>
      <c r="N177" s="64" t="e">
        <f t="shared" ca="1" si="20"/>
        <v>#DIV/0!</v>
      </c>
    </row>
    <row r="178" spans="2:14" x14ac:dyDescent="0.25">
      <c r="B178" s="66">
        <f ca="1">SUMIF(Metas!$A$19:$A$1000,'Análise dos Vendedores'!A178,Metas!$B$19:$B$100)</f>
        <v>0</v>
      </c>
      <c r="C178" s="66">
        <f>SUMIF(Dados!$L$2:$L$1000,'Análise dos Vendedores'!A178,Dados!$M$2:$M$1000)</f>
        <v>0</v>
      </c>
      <c r="D178" s="24" t="e">
        <f t="shared" ca="1" si="14"/>
        <v>#DIV/0!</v>
      </c>
      <c r="E178" s="24" t="e">
        <f t="shared" ca="1" si="15"/>
        <v>#DIV/0!</v>
      </c>
      <c r="F178" s="20">
        <f ca="1">SUMIF(Metas!$A$19:$A$1000,'Análise dos Vendedores'!A178,Metas!$C$19:$C$100)</f>
        <v>0</v>
      </c>
      <c r="G178" s="25" t="e">
        <f>AVERAGEIF(Dados!$L$2:$L$1000,'Análise dos Vendedores'!A178,Dados!$N$2:$N$1000)</f>
        <v>#DIV/0!</v>
      </c>
      <c r="H178" s="25" t="e">
        <f t="shared" ca="1" si="16"/>
        <v>#DIV/0!</v>
      </c>
      <c r="I178" s="25" t="e">
        <f t="shared" ca="1" si="17"/>
        <v>#DIV/0!</v>
      </c>
      <c r="J178" s="22">
        <f ca="1">SUMIF(Metas!$A$19:$A$1000,'Análise dos Vendedores'!A178,Metas!$D$19:$D$100)</f>
        <v>0</v>
      </c>
      <c r="K178" s="26" t="e">
        <f>AVERAGEIF(Dados!$L$2:$L$1000,'Análise dos Vendedores'!A178,Dados!$O$2:$O$1000)</f>
        <v>#DIV/0!</v>
      </c>
      <c r="L178" s="26" t="e">
        <f t="shared" ca="1" si="18"/>
        <v>#DIV/0!</v>
      </c>
      <c r="M178" s="26" t="e">
        <f t="shared" ca="1" si="19"/>
        <v>#DIV/0!</v>
      </c>
      <c r="N178" s="64" t="e">
        <f t="shared" ca="1" si="20"/>
        <v>#DIV/0!</v>
      </c>
    </row>
    <row r="179" spans="2:14" x14ac:dyDescent="0.25">
      <c r="B179" s="66">
        <f ca="1">SUMIF(Metas!$A$19:$A$1000,'Análise dos Vendedores'!A179,Metas!$B$19:$B$100)</f>
        <v>0</v>
      </c>
      <c r="C179" s="66">
        <f>SUMIF(Dados!$L$2:$L$1000,'Análise dos Vendedores'!A179,Dados!$M$2:$M$1000)</f>
        <v>0</v>
      </c>
      <c r="D179" s="24" t="e">
        <f t="shared" ca="1" si="14"/>
        <v>#DIV/0!</v>
      </c>
      <c r="E179" s="24" t="e">
        <f t="shared" ca="1" si="15"/>
        <v>#DIV/0!</v>
      </c>
      <c r="F179" s="20">
        <f ca="1">SUMIF(Metas!$A$19:$A$1000,'Análise dos Vendedores'!A179,Metas!$C$19:$C$100)</f>
        <v>0</v>
      </c>
      <c r="G179" s="25" t="e">
        <f>AVERAGEIF(Dados!$L$2:$L$1000,'Análise dos Vendedores'!A179,Dados!$N$2:$N$1000)</f>
        <v>#DIV/0!</v>
      </c>
      <c r="H179" s="25" t="e">
        <f t="shared" ca="1" si="16"/>
        <v>#DIV/0!</v>
      </c>
      <c r="I179" s="25" t="e">
        <f t="shared" ca="1" si="17"/>
        <v>#DIV/0!</v>
      </c>
      <c r="J179" s="22">
        <f ca="1">SUMIF(Metas!$A$19:$A$1000,'Análise dos Vendedores'!A179,Metas!$D$19:$D$100)</f>
        <v>0</v>
      </c>
      <c r="K179" s="26" t="e">
        <f>AVERAGEIF(Dados!$L$2:$L$1000,'Análise dos Vendedores'!A179,Dados!$O$2:$O$1000)</f>
        <v>#DIV/0!</v>
      </c>
      <c r="L179" s="26" t="e">
        <f t="shared" ca="1" si="18"/>
        <v>#DIV/0!</v>
      </c>
      <c r="M179" s="26" t="e">
        <f t="shared" ca="1" si="19"/>
        <v>#DIV/0!</v>
      </c>
      <c r="N179" s="64" t="e">
        <f t="shared" ca="1" si="20"/>
        <v>#DIV/0!</v>
      </c>
    </row>
    <row r="180" spans="2:14" x14ac:dyDescent="0.25">
      <c r="B180" s="66">
        <f ca="1">SUMIF(Metas!$A$19:$A$1000,'Análise dos Vendedores'!A180,Metas!$B$19:$B$100)</f>
        <v>0</v>
      </c>
      <c r="C180" s="66">
        <f>SUMIF(Dados!$L$2:$L$1000,'Análise dos Vendedores'!A180,Dados!$M$2:$M$1000)</f>
        <v>0</v>
      </c>
      <c r="D180" s="24" t="e">
        <f t="shared" ca="1" si="14"/>
        <v>#DIV/0!</v>
      </c>
      <c r="E180" s="24" t="e">
        <f t="shared" ca="1" si="15"/>
        <v>#DIV/0!</v>
      </c>
      <c r="F180" s="20">
        <f ca="1">SUMIF(Metas!$A$19:$A$1000,'Análise dos Vendedores'!A180,Metas!$C$19:$C$100)</f>
        <v>0</v>
      </c>
      <c r="G180" s="25" t="e">
        <f>AVERAGEIF(Dados!$L$2:$L$1000,'Análise dos Vendedores'!A180,Dados!$N$2:$N$1000)</f>
        <v>#DIV/0!</v>
      </c>
      <c r="H180" s="25" t="e">
        <f t="shared" ca="1" si="16"/>
        <v>#DIV/0!</v>
      </c>
      <c r="I180" s="25" t="e">
        <f t="shared" ca="1" si="17"/>
        <v>#DIV/0!</v>
      </c>
      <c r="J180" s="22">
        <f ca="1">SUMIF(Metas!$A$19:$A$1000,'Análise dos Vendedores'!A180,Metas!$D$19:$D$100)</f>
        <v>0</v>
      </c>
      <c r="K180" s="26" t="e">
        <f>AVERAGEIF(Dados!$L$2:$L$1000,'Análise dos Vendedores'!A180,Dados!$O$2:$O$1000)</f>
        <v>#DIV/0!</v>
      </c>
      <c r="L180" s="26" t="e">
        <f t="shared" ca="1" si="18"/>
        <v>#DIV/0!</v>
      </c>
      <c r="M180" s="26" t="e">
        <f t="shared" ca="1" si="19"/>
        <v>#DIV/0!</v>
      </c>
      <c r="N180" s="64" t="e">
        <f t="shared" ca="1" si="20"/>
        <v>#DIV/0!</v>
      </c>
    </row>
    <row r="181" spans="2:14" x14ac:dyDescent="0.25">
      <c r="B181" s="66">
        <f ca="1">SUMIF(Metas!$A$19:$A$1000,'Análise dos Vendedores'!A181,Metas!$B$19:$B$100)</f>
        <v>0</v>
      </c>
      <c r="C181" s="66">
        <f>SUMIF(Dados!$L$2:$L$1000,'Análise dos Vendedores'!A181,Dados!$M$2:$M$1000)</f>
        <v>0</v>
      </c>
      <c r="D181" s="24" t="e">
        <f t="shared" ca="1" si="14"/>
        <v>#DIV/0!</v>
      </c>
      <c r="E181" s="24" t="e">
        <f t="shared" ca="1" si="15"/>
        <v>#DIV/0!</v>
      </c>
      <c r="F181" s="20">
        <f ca="1">SUMIF(Metas!$A$19:$A$1000,'Análise dos Vendedores'!A181,Metas!$C$19:$C$100)</f>
        <v>0</v>
      </c>
      <c r="G181" s="25" t="e">
        <f>AVERAGEIF(Dados!$L$2:$L$1000,'Análise dos Vendedores'!A181,Dados!$N$2:$N$1000)</f>
        <v>#DIV/0!</v>
      </c>
      <c r="H181" s="25" t="e">
        <f t="shared" ca="1" si="16"/>
        <v>#DIV/0!</v>
      </c>
      <c r="I181" s="25" t="e">
        <f t="shared" ca="1" si="17"/>
        <v>#DIV/0!</v>
      </c>
      <c r="J181" s="22">
        <f ca="1">SUMIF(Metas!$A$19:$A$1000,'Análise dos Vendedores'!A181,Metas!$D$19:$D$100)</f>
        <v>0</v>
      </c>
      <c r="K181" s="26" t="e">
        <f>AVERAGEIF(Dados!$L$2:$L$1000,'Análise dos Vendedores'!A181,Dados!$O$2:$O$1000)</f>
        <v>#DIV/0!</v>
      </c>
      <c r="L181" s="26" t="e">
        <f t="shared" ca="1" si="18"/>
        <v>#DIV/0!</v>
      </c>
      <c r="M181" s="26" t="e">
        <f t="shared" ca="1" si="19"/>
        <v>#DIV/0!</v>
      </c>
      <c r="N181" s="64" t="e">
        <f t="shared" ca="1" si="20"/>
        <v>#DIV/0!</v>
      </c>
    </row>
    <row r="182" spans="2:14" x14ac:dyDescent="0.25">
      <c r="B182" s="66">
        <f ca="1">SUMIF(Metas!$A$19:$A$1000,'Análise dos Vendedores'!A182,Metas!$B$19:$B$100)</f>
        <v>0</v>
      </c>
      <c r="C182" s="66">
        <f>SUMIF(Dados!$L$2:$L$1000,'Análise dos Vendedores'!A182,Dados!$M$2:$M$1000)</f>
        <v>0</v>
      </c>
      <c r="D182" s="24" t="e">
        <f t="shared" ca="1" si="14"/>
        <v>#DIV/0!</v>
      </c>
      <c r="E182" s="24" t="e">
        <f t="shared" ca="1" si="15"/>
        <v>#DIV/0!</v>
      </c>
      <c r="F182" s="20">
        <f ca="1">SUMIF(Metas!$A$19:$A$1000,'Análise dos Vendedores'!A182,Metas!$C$19:$C$100)</f>
        <v>0</v>
      </c>
      <c r="G182" s="25" t="e">
        <f>AVERAGEIF(Dados!$L$2:$L$1000,'Análise dos Vendedores'!A182,Dados!$N$2:$N$1000)</f>
        <v>#DIV/0!</v>
      </c>
      <c r="H182" s="25" t="e">
        <f t="shared" ca="1" si="16"/>
        <v>#DIV/0!</v>
      </c>
      <c r="I182" s="25" t="e">
        <f t="shared" ca="1" si="17"/>
        <v>#DIV/0!</v>
      </c>
      <c r="J182" s="22">
        <f ca="1">SUMIF(Metas!$A$19:$A$1000,'Análise dos Vendedores'!A182,Metas!$D$19:$D$100)</f>
        <v>0</v>
      </c>
      <c r="K182" s="26" t="e">
        <f>AVERAGEIF(Dados!$L$2:$L$1000,'Análise dos Vendedores'!A182,Dados!$O$2:$O$1000)</f>
        <v>#DIV/0!</v>
      </c>
      <c r="L182" s="26" t="e">
        <f t="shared" ca="1" si="18"/>
        <v>#DIV/0!</v>
      </c>
      <c r="M182" s="26" t="e">
        <f t="shared" ca="1" si="19"/>
        <v>#DIV/0!</v>
      </c>
      <c r="N182" s="64" t="e">
        <f t="shared" ca="1" si="20"/>
        <v>#DIV/0!</v>
      </c>
    </row>
    <row r="183" spans="2:14" x14ac:dyDescent="0.25">
      <c r="B183" s="66">
        <f ca="1">SUMIF(Metas!$A$19:$A$1000,'Análise dos Vendedores'!A183,Metas!$B$19:$B$100)</f>
        <v>0</v>
      </c>
      <c r="C183" s="66">
        <f>SUMIF(Dados!$L$2:$L$1000,'Análise dos Vendedores'!A183,Dados!$M$2:$M$1000)</f>
        <v>0</v>
      </c>
      <c r="D183" s="24" t="e">
        <f t="shared" ca="1" si="14"/>
        <v>#DIV/0!</v>
      </c>
      <c r="E183" s="24" t="e">
        <f t="shared" ca="1" si="15"/>
        <v>#DIV/0!</v>
      </c>
      <c r="F183" s="20">
        <f ca="1">SUMIF(Metas!$A$19:$A$1000,'Análise dos Vendedores'!A183,Metas!$C$19:$C$100)</f>
        <v>0</v>
      </c>
      <c r="G183" s="25" t="e">
        <f>AVERAGEIF(Dados!$L$2:$L$1000,'Análise dos Vendedores'!A183,Dados!$N$2:$N$1000)</f>
        <v>#DIV/0!</v>
      </c>
      <c r="H183" s="25" t="e">
        <f t="shared" ca="1" si="16"/>
        <v>#DIV/0!</v>
      </c>
      <c r="I183" s="25" t="e">
        <f t="shared" ca="1" si="17"/>
        <v>#DIV/0!</v>
      </c>
      <c r="J183" s="22">
        <f ca="1">SUMIF(Metas!$A$19:$A$1000,'Análise dos Vendedores'!A183,Metas!$D$19:$D$100)</f>
        <v>0</v>
      </c>
      <c r="K183" s="26" t="e">
        <f>AVERAGEIF(Dados!$L$2:$L$1000,'Análise dos Vendedores'!A183,Dados!$O$2:$O$1000)</f>
        <v>#DIV/0!</v>
      </c>
      <c r="L183" s="26" t="e">
        <f t="shared" ca="1" si="18"/>
        <v>#DIV/0!</v>
      </c>
      <c r="M183" s="26" t="e">
        <f t="shared" ca="1" si="19"/>
        <v>#DIV/0!</v>
      </c>
      <c r="N183" s="64" t="e">
        <f t="shared" ca="1" si="20"/>
        <v>#DIV/0!</v>
      </c>
    </row>
    <row r="184" spans="2:14" x14ac:dyDescent="0.25">
      <c r="B184" s="66">
        <f ca="1">SUMIF(Metas!$A$19:$A$1000,'Análise dos Vendedores'!A184,Metas!$B$19:$B$100)</f>
        <v>0</v>
      </c>
      <c r="C184" s="66">
        <f>SUMIF(Dados!$L$2:$L$1000,'Análise dos Vendedores'!A184,Dados!$M$2:$M$1000)</f>
        <v>0</v>
      </c>
      <c r="D184" s="24" t="e">
        <f t="shared" ca="1" si="14"/>
        <v>#DIV/0!</v>
      </c>
      <c r="E184" s="24" t="e">
        <f t="shared" ca="1" si="15"/>
        <v>#DIV/0!</v>
      </c>
      <c r="F184" s="20">
        <f ca="1">SUMIF(Metas!$A$19:$A$1000,'Análise dos Vendedores'!A184,Metas!$C$19:$C$100)</f>
        <v>0</v>
      </c>
      <c r="G184" s="25" t="e">
        <f>AVERAGEIF(Dados!$L$2:$L$1000,'Análise dos Vendedores'!A184,Dados!$N$2:$N$1000)</f>
        <v>#DIV/0!</v>
      </c>
      <c r="H184" s="25" t="e">
        <f t="shared" ca="1" si="16"/>
        <v>#DIV/0!</v>
      </c>
      <c r="I184" s="25" t="e">
        <f t="shared" ca="1" si="17"/>
        <v>#DIV/0!</v>
      </c>
      <c r="J184" s="22">
        <f ca="1">SUMIF(Metas!$A$19:$A$1000,'Análise dos Vendedores'!A184,Metas!$D$19:$D$100)</f>
        <v>0</v>
      </c>
      <c r="K184" s="26" t="e">
        <f>AVERAGEIF(Dados!$L$2:$L$1000,'Análise dos Vendedores'!A184,Dados!$O$2:$O$1000)</f>
        <v>#DIV/0!</v>
      </c>
      <c r="L184" s="26" t="e">
        <f t="shared" ca="1" si="18"/>
        <v>#DIV/0!</v>
      </c>
      <c r="M184" s="26" t="e">
        <f t="shared" ca="1" si="19"/>
        <v>#DIV/0!</v>
      </c>
      <c r="N184" s="64" t="e">
        <f t="shared" ca="1" si="20"/>
        <v>#DIV/0!</v>
      </c>
    </row>
    <row r="185" spans="2:14" x14ac:dyDescent="0.25">
      <c r="B185" s="66">
        <f ca="1">SUMIF(Metas!$A$19:$A$1000,'Análise dos Vendedores'!A185,Metas!$B$19:$B$100)</f>
        <v>0</v>
      </c>
      <c r="C185" s="66">
        <f>SUMIF(Dados!$L$2:$L$1000,'Análise dos Vendedores'!A185,Dados!$M$2:$M$1000)</f>
        <v>0</v>
      </c>
      <c r="D185" s="24" t="e">
        <f t="shared" ca="1" si="14"/>
        <v>#DIV/0!</v>
      </c>
      <c r="E185" s="24" t="e">
        <f t="shared" ca="1" si="15"/>
        <v>#DIV/0!</v>
      </c>
      <c r="F185" s="20">
        <f ca="1">SUMIF(Metas!$A$19:$A$1000,'Análise dos Vendedores'!A185,Metas!$C$19:$C$100)</f>
        <v>0</v>
      </c>
      <c r="G185" s="25" t="e">
        <f>AVERAGEIF(Dados!$L$2:$L$1000,'Análise dos Vendedores'!A185,Dados!$N$2:$N$1000)</f>
        <v>#DIV/0!</v>
      </c>
      <c r="H185" s="25" t="e">
        <f t="shared" ca="1" si="16"/>
        <v>#DIV/0!</v>
      </c>
      <c r="I185" s="25" t="e">
        <f t="shared" ca="1" si="17"/>
        <v>#DIV/0!</v>
      </c>
      <c r="J185" s="22">
        <f ca="1">SUMIF(Metas!$A$19:$A$1000,'Análise dos Vendedores'!A185,Metas!$D$19:$D$100)</f>
        <v>0</v>
      </c>
      <c r="K185" s="26" t="e">
        <f>AVERAGEIF(Dados!$L$2:$L$1000,'Análise dos Vendedores'!A185,Dados!$O$2:$O$1000)</f>
        <v>#DIV/0!</v>
      </c>
      <c r="L185" s="26" t="e">
        <f t="shared" ca="1" si="18"/>
        <v>#DIV/0!</v>
      </c>
      <c r="M185" s="26" t="e">
        <f t="shared" ca="1" si="19"/>
        <v>#DIV/0!</v>
      </c>
      <c r="N185" s="64" t="e">
        <f t="shared" ca="1" si="20"/>
        <v>#DIV/0!</v>
      </c>
    </row>
    <row r="186" spans="2:14" x14ac:dyDescent="0.25">
      <c r="B186" s="66">
        <f ca="1">SUMIF(Metas!$A$19:$A$1000,'Análise dos Vendedores'!A186,Metas!$B$19:$B$100)</f>
        <v>0</v>
      </c>
      <c r="C186" s="66">
        <f>SUMIF(Dados!$L$2:$L$1000,'Análise dos Vendedores'!A186,Dados!$M$2:$M$1000)</f>
        <v>0</v>
      </c>
      <c r="D186" s="24" t="e">
        <f t="shared" ca="1" si="14"/>
        <v>#DIV/0!</v>
      </c>
      <c r="E186" s="24" t="e">
        <f t="shared" ca="1" si="15"/>
        <v>#DIV/0!</v>
      </c>
      <c r="F186" s="20">
        <f ca="1">SUMIF(Metas!$A$19:$A$1000,'Análise dos Vendedores'!A186,Metas!$C$19:$C$100)</f>
        <v>0</v>
      </c>
      <c r="G186" s="25" t="e">
        <f>AVERAGEIF(Dados!$L$2:$L$1000,'Análise dos Vendedores'!A186,Dados!$N$2:$N$1000)</f>
        <v>#DIV/0!</v>
      </c>
      <c r="H186" s="25" t="e">
        <f t="shared" ca="1" si="16"/>
        <v>#DIV/0!</v>
      </c>
      <c r="I186" s="25" t="e">
        <f t="shared" ca="1" si="17"/>
        <v>#DIV/0!</v>
      </c>
      <c r="J186" s="22">
        <f ca="1">SUMIF(Metas!$A$19:$A$1000,'Análise dos Vendedores'!A186,Metas!$D$19:$D$100)</f>
        <v>0</v>
      </c>
      <c r="K186" s="26" t="e">
        <f>AVERAGEIF(Dados!$L$2:$L$1000,'Análise dos Vendedores'!A186,Dados!$O$2:$O$1000)</f>
        <v>#DIV/0!</v>
      </c>
      <c r="L186" s="26" t="e">
        <f t="shared" ca="1" si="18"/>
        <v>#DIV/0!</v>
      </c>
      <c r="M186" s="26" t="e">
        <f t="shared" ca="1" si="19"/>
        <v>#DIV/0!</v>
      </c>
      <c r="N186" s="64" t="e">
        <f t="shared" ca="1" si="20"/>
        <v>#DIV/0!</v>
      </c>
    </row>
    <row r="187" spans="2:14" x14ac:dyDescent="0.25">
      <c r="B187" s="66">
        <f ca="1">SUMIF(Metas!$A$19:$A$1000,'Análise dos Vendedores'!A187,Metas!$B$19:$B$100)</f>
        <v>0</v>
      </c>
      <c r="C187" s="66">
        <f>SUMIF(Dados!$L$2:$L$1000,'Análise dos Vendedores'!A187,Dados!$M$2:$M$1000)</f>
        <v>0</v>
      </c>
      <c r="D187" s="24" t="e">
        <f t="shared" ca="1" si="14"/>
        <v>#DIV/0!</v>
      </c>
      <c r="E187" s="24" t="e">
        <f t="shared" ca="1" si="15"/>
        <v>#DIV/0!</v>
      </c>
      <c r="F187" s="20">
        <f ca="1">SUMIF(Metas!$A$19:$A$1000,'Análise dos Vendedores'!A187,Metas!$C$19:$C$100)</f>
        <v>0</v>
      </c>
      <c r="G187" s="25" t="e">
        <f>AVERAGEIF(Dados!$L$2:$L$1000,'Análise dos Vendedores'!A187,Dados!$N$2:$N$1000)</f>
        <v>#DIV/0!</v>
      </c>
      <c r="H187" s="25" t="e">
        <f t="shared" ca="1" si="16"/>
        <v>#DIV/0!</v>
      </c>
      <c r="I187" s="25" t="e">
        <f t="shared" ca="1" si="17"/>
        <v>#DIV/0!</v>
      </c>
      <c r="J187" s="22">
        <f ca="1">SUMIF(Metas!$A$19:$A$1000,'Análise dos Vendedores'!A187,Metas!$D$19:$D$100)</f>
        <v>0</v>
      </c>
      <c r="K187" s="26" t="e">
        <f>AVERAGEIF(Dados!$L$2:$L$1000,'Análise dos Vendedores'!A187,Dados!$O$2:$O$1000)</f>
        <v>#DIV/0!</v>
      </c>
      <c r="L187" s="26" t="e">
        <f t="shared" ca="1" si="18"/>
        <v>#DIV/0!</v>
      </c>
      <c r="M187" s="26" t="e">
        <f t="shared" ca="1" si="19"/>
        <v>#DIV/0!</v>
      </c>
      <c r="N187" s="64" t="e">
        <f t="shared" ca="1" si="20"/>
        <v>#DIV/0!</v>
      </c>
    </row>
    <row r="188" spans="2:14" x14ac:dyDescent="0.25">
      <c r="B188" s="66">
        <f ca="1">SUMIF(Metas!$A$19:$A$1000,'Análise dos Vendedores'!A188,Metas!$B$19:$B$100)</f>
        <v>0</v>
      </c>
      <c r="C188" s="66">
        <f>SUMIF(Dados!$L$2:$L$1000,'Análise dos Vendedores'!A188,Dados!$M$2:$M$1000)</f>
        <v>0</v>
      </c>
      <c r="D188" s="24" t="e">
        <f t="shared" ca="1" si="14"/>
        <v>#DIV/0!</v>
      </c>
      <c r="E188" s="24" t="e">
        <f t="shared" ca="1" si="15"/>
        <v>#DIV/0!</v>
      </c>
      <c r="F188" s="20">
        <f ca="1">SUMIF(Metas!$A$19:$A$1000,'Análise dos Vendedores'!A188,Metas!$C$19:$C$100)</f>
        <v>0</v>
      </c>
      <c r="G188" s="25" t="e">
        <f>AVERAGEIF(Dados!$L$2:$L$1000,'Análise dos Vendedores'!A188,Dados!$N$2:$N$1000)</f>
        <v>#DIV/0!</v>
      </c>
      <c r="H188" s="25" t="e">
        <f t="shared" ca="1" si="16"/>
        <v>#DIV/0!</v>
      </c>
      <c r="I188" s="25" t="e">
        <f t="shared" ca="1" si="17"/>
        <v>#DIV/0!</v>
      </c>
      <c r="J188" s="22">
        <f ca="1">SUMIF(Metas!$A$19:$A$1000,'Análise dos Vendedores'!A188,Metas!$D$19:$D$100)</f>
        <v>0</v>
      </c>
      <c r="K188" s="26" t="e">
        <f>AVERAGEIF(Dados!$L$2:$L$1000,'Análise dos Vendedores'!A188,Dados!$O$2:$O$1000)</f>
        <v>#DIV/0!</v>
      </c>
      <c r="L188" s="26" t="e">
        <f t="shared" ca="1" si="18"/>
        <v>#DIV/0!</v>
      </c>
      <c r="M188" s="26" t="e">
        <f t="shared" ca="1" si="19"/>
        <v>#DIV/0!</v>
      </c>
      <c r="N188" s="64" t="e">
        <f t="shared" ca="1" si="20"/>
        <v>#DIV/0!</v>
      </c>
    </row>
    <row r="189" spans="2:14" x14ac:dyDescent="0.25">
      <c r="B189" s="66">
        <f ca="1">SUMIF(Metas!$A$19:$A$1000,'Análise dos Vendedores'!A189,Metas!$B$19:$B$100)</f>
        <v>0</v>
      </c>
      <c r="C189" s="66">
        <f>SUMIF(Dados!$L$2:$L$1000,'Análise dos Vendedores'!A189,Dados!$M$2:$M$1000)</f>
        <v>0</v>
      </c>
      <c r="D189" s="24" t="e">
        <f t="shared" ca="1" si="14"/>
        <v>#DIV/0!</v>
      </c>
      <c r="E189" s="24" t="e">
        <f t="shared" ca="1" si="15"/>
        <v>#DIV/0!</v>
      </c>
      <c r="F189" s="20">
        <f ca="1">SUMIF(Metas!$A$19:$A$1000,'Análise dos Vendedores'!A189,Metas!$C$19:$C$100)</f>
        <v>0</v>
      </c>
      <c r="G189" s="25" t="e">
        <f>AVERAGEIF(Dados!$L$2:$L$1000,'Análise dos Vendedores'!A189,Dados!$N$2:$N$1000)</f>
        <v>#DIV/0!</v>
      </c>
      <c r="H189" s="25" t="e">
        <f t="shared" ca="1" si="16"/>
        <v>#DIV/0!</v>
      </c>
      <c r="I189" s="25" t="e">
        <f t="shared" ca="1" si="17"/>
        <v>#DIV/0!</v>
      </c>
      <c r="J189" s="22">
        <f ca="1">SUMIF(Metas!$A$19:$A$1000,'Análise dos Vendedores'!A189,Metas!$D$19:$D$100)</f>
        <v>0</v>
      </c>
      <c r="K189" s="26" t="e">
        <f>AVERAGEIF(Dados!$L$2:$L$1000,'Análise dos Vendedores'!A189,Dados!$O$2:$O$1000)</f>
        <v>#DIV/0!</v>
      </c>
      <c r="L189" s="26" t="e">
        <f t="shared" ca="1" si="18"/>
        <v>#DIV/0!</v>
      </c>
      <c r="M189" s="26" t="e">
        <f t="shared" ca="1" si="19"/>
        <v>#DIV/0!</v>
      </c>
      <c r="N189" s="64" t="e">
        <f t="shared" ca="1" si="20"/>
        <v>#DIV/0!</v>
      </c>
    </row>
    <row r="190" spans="2:14" x14ac:dyDescent="0.25">
      <c r="B190" s="66">
        <f ca="1">SUMIF(Metas!$A$19:$A$1000,'Análise dos Vendedores'!A190,Metas!$B$19:$B$100)</f>
        <v>0</v>
      </c>
      <c r="C190" s="66">
        <f>SUMIF(Dados!$L$2:$L$1000,'Análise dos Vendedores'!A190,Dados!$M$2:$M$1000)</f>
        <v>0</v>
      </c>
      <c r="D190" s="24" t="e">
        <f t="shared" ca="1" si="14"/>
        <v>#DIV/0!</v>
      </c>
      <c r="E190" s="24" t="e">
        <f t="shared" ca="1" si="15"/>
        <v>#DIV/0!</v>
      </c>
      <c r="F190" s="20">
        <f ca="1">SUMIF(Metas!$A$19:$A$1000,'Análise dos Vendedores'!A190,Metas!$C$19:$C$100)</f>
        <v>0</v>
      </c>
      <c r="G190" s="25" t="e">
        <f>AVERAGEIF(Dados!$L$2:$L$1000,'Análise dos Vendedores'!A190,Dados!$N$2:$N$1000)</f>
        <v>#DIV/0!</v>
      </c>
      <c r="H190" s="25" t="e">
        <f t="shared" ca="1" si="16"/>
        <v>#DIV/0!</v>
      </c>
      <c r="I190" s="25" t="e">
        <f t="shared" ca="1" si="17"/>
        <v>#DIV/0!</v>
      </c>
      <c r="J190" s="22">
        <f ca="1">SUMIF(Metas!$A$19:$A$1000,'Análise dos Vendedores'!A190,Metas!$D$19:$D$100)</f>
        <v>0</v>
      </c>
      <c r="K190" s="26" t="e">
        <f>AVERAGEIF(Dados!$L$2:$L$1000,'Análise dos Vendedores'!A190,Dados!$O$2:$O$1000)</f>
        <v>#DIV/0!</v>
      </c>
      <c r="L190" s="26" t="e">
        <f t="shared" ca="1" si="18"/>
        <v>#DIV/0!</v>
      </c>
      <c r="M190" s="26" t="e">
        <f t="shared" ca="1" si="19"/>
        <v>#DIV/0!</v>
      </c>
      <c r="N190" s="64" t="e">
        <f t="shared" ca="1" si="20"/>
        <v>#DIV/0!</v>
      </c>
    </row>
    <row r="191" spans="2:14" x14ac:dyDescent="0.25">
      <c r="B191" s="66">
        <f ca="1">SUMIF(Metas!$A$19:$A$1000,'Análise dos Vendedores'!A191,Metas!$B$19:$B$100)</f>
        <v>0</v>
      </c>
      <c r="C191" s="66">
        <f>SUMIF(Dados!$L$2:$L$1000,'Análise dos Vendedores'!A191,Dados!$M$2:$M$1000)</f>
        <v>0</v>
      </c>
      <c r="D191" s="24" t="e">
        <f t="shared" ca="1" si="14"/>
        <v>#DIV/0!</v>
      </c>
      <c r="E191" s="24" t="e">
        <f t="shared" ca="1" si="15"/>
        <v>#DIV/0!</v>
      </c>
      <c r="F191" s="20">
        <f ca="1">SUMIF(Metas!$A$19:$A$1000,'Análise dos Vendedores'!A191,Metas!$C$19:$C$100)</f>
        <v>0</v>
      </c>
      <c r="G191" s="25" t="e">
        <f>AVERAGEIF(Dados!$L$2:$L$1000,'Análise dos Vendedores'!A191,Dados!$N$2:$N$1000)</f>
        <v>#DIV/0!</v>
      </c>
      <c r="H191" s="25" t="e">
        <f t="shared" ca="1" si="16"/>
        <v>#DIV/0!</v>
      </c>
      <c r="I191" s="25" t="e">
        <f t="shared" ca="1" si="17"/>
        <v>#DIV/0!</v>
      </c>
      <c r="J191" s="22">
        <f ca="1">SUMIF(Metas!$A$19:$A$1000,'Análise dos Vendedores'!A191,Metas!$D$19:$D$100)</f>
        <v>0</v>
      </c>
      <c r="K191" s="26" t="e">
        <f>AVERAGEIF(Dados!$L$2:$L$1000,'Análise dos Vendedores'!A191,Dados!$O$2:$O$1000)</f>
        <v>#DIV/0!</v>
      </c>
      <c r="L191" s="26" t="e">
        <f t="shared" ca="1" si="18"/>
        <v>#DIV/0!</v>
      </c>
      <c r="M191" s="26" t="e">
        <f t="shared" ca="1" si="19"/>
        <v>#DIV/0!</v>
      </c>
      <c r="N191" s="64" t="e">
        <f t="shared" ca="1" si="20"/>
        <v>#DIV/0!</v>
      </c>
    </row>
    <row r="192" spans="2:14" x14ac:dyDescent="0.25">
      <c r="B192" s="66">
        <f ca="1">SUMIF(Metas!$A$19:$A$1000,'Análise dos Vendedores'!A192,Metas!$B$19:$B$100)</f>
        <v>0</v>
      </c>
      <c r="C192" s="66">
        <f>SUMIF(Dados!$L$2:$L$1000,'Análise dos Vendedores'!A192,Dados!$M$2:$M$1000)</f>
        <v>0</v>
      </c>
      <c r="D192" s="24" t="e">
        <f t="shared" ca="1" si="14"/>
        <v>#DIV/0!</v>
      </c>
      <c r="E192" s="24" t="e">
        <f t="shared" ca="1" si="15"/>
        <v>#DIV/0!</v>
      </c>
      <c r="F192" s="20">
        <f ca="1">SUMIF(Metas!$A$19:$A$1000,'Análise dos Vendedores'!A192,Metas!$C$19:$C$100)</f>
        <v>0</v>
      </c>
      <c r="G192" s="25" t="e">
        <f>AVERAGEIF(Dados!$L$2:$L$1000,'Análise dos Vendedores'!A192,Dados!$N$2:$N$1000)</f>
        <v>#DIV/0!</v>
      </c>
      <c r="H192" s="25" t="e">
        <f t="shared" ca="1" si="16"/>
        <v>#DIV/0!</v>
      </c>
      <c r="I192" s="25" t="e">
        <f t="shared" ca="1" si="17"/>
        <v>#DIV/0!</v>
      </c>
      <c r="J192" s="22">
        <f ca="1">SUMIF(Metas!$A$19:$A$1000,'Análise dos Vendedores'!A192,Metas!$D$19:$D$100)</f>
        <v>0</v>
      </c>
      <c r="K192" s="26" t="e">
        <f>AVERAGEIF(Dados!$L$2:$L$1000,'Análise dos Vendedores'!A192,Dados!$O$2:$O$1000)</f>
        <v>#DIV/0!</v>
      </c>
      <c r="L192" s="26" t="e">
        <f t="shared" ca="1" si="18"/>
        <v>#DIV/0!</v>
      </c>
      <c r="M192" s="26" t="e">
        <f t="shared" ca="1" si="19"/>
        <v>#DIV/0!</v>
      </c>
      <c r="N192" s="64" t="e">
        <f t="shared" ca="1" si="20"/>
        <v>#DIV/0!</v>
      </c>
    </row>
    <row r="193" spans="2:14" x14ac:dyDescent="0.25">
      <c r="B193" s="66">
        <f ca="1">SUMIF(Metas!$A$19:$A$1000,'Análise dos Vendedores'!A193,Metas!$B$19:$B$100)</f>
        <v>0</v>
      </c>
      <c r="C193" s="66">
        <f>SUMIF(Dados!$L$2:$L$1000,'Análise dos Vendedores'!A193,Dados!$M$2:$M$1000)</f>
        <v>0</v>
      </c>
      <c r="D193" s="24" t="e">
        <f t="shared" ca="1" si="14"/>
        <v>#DIV/0!</v>
      </c>
      <c r="E193" s="24" t="e">
        <f t="shared" ca="1" si="15"/>
        <v>#DIV/0!</v>
      </c>
      <c r="F193" s="20">
        <f ca="1">SUMIF(Metas!$A$19:$A$1000,'Análise dos Vendedores'!A193,Metas!$C$19:$C$100)</f>
        <v>0</v>
      </c>
      <c r="G193" s="25" t="e">
        <f>AVERAGEIF(Dados!$L$2:$L$1000,'Análise dos Vendedores'!A193,Dados!$N$2:$N$1000)</f>
        <v>#DIV/0!</v>
      </c>
      <c r="H193" s="25" t="e">
        <f t="shared" ca="1" si="16"/>
        <v>#DIV/0!</v>
      </c>
      <c r="I193" s="25" t="e">
        <f t="shared" ca="1" si="17"/>
        <v>#DIV/0!</v>
      </c>
      <c r="J193" s="22">
        <f ca="1">SUMIF(Metas!$A$19:$A$1000,'Análise dos Vendedores'!A193,Metas!$D$19:$D$100)</f>
        <v>0</v>
      </c>
      <c r="K193" s="26" t="e">
        <f>AVERAGEIF(Dados!$L$2:$L$1000,'Análise dos Vendedores'!A193,Dados!$O$2:$O$1000)</f>
        <v>#DIV/0!</v>
      </c>
      <c r="L193" s="26" t="e">
        <f t="shared" ca="1" si="18"/>
        <v>#DIV/0!</v>
      </c>
      <c r="M193" s="26" t="e">
        <f t="shared" ca="1" si="19"/>
        <v>#DIV/0!</v>
      </c>
      <c r="N193" s="64" t="e">
        <f t="shared" ca="1" si="20"/>
        <v>#DIV/0!</v>
      </c>
    </row>
    <row r="194" spans="2:14" x14ac:dyDescent="0.25">
      <c r="B194" s="66">
        <f ca="1">SUMIF(Metas!$A$19:$A$1000,'Análise dos Vendedores'!A194,Metas!$B$19:$B$100)</f>
        <v>0</v>
      </c>
      <c r="C194" s="66">
        <f>SUMIF(Dados!$L$2:$L$1000,'Análise dos Vendedores'!A194,Dados!$M$2:$M$1000)</f>
        <v>0</v>
      </c>
      <c r="D194" s="24" t="e">
        <f t="shared" ca="1" si="14"/>
        <v>#DIV/0!</v>
      </c>
      <c r="E194" s="24" t="e">
        <f t="shared" ca="1" si="15"/>
        <v>#DIV/0!</v>
      </c>
      <c r="F194" s="20">
        <f ca="1">SUMIF(Metas!$A$19:$A$1000,'Análise dos Vendedores'!A194,Metas!$C$19:$C$100)</f>
        <v>0</v>
      </c>
      <c r="G194" s="25" t="e">
        <f>AVERAGEIF(Dados!$L$2:$L$1000,'Análise dos Vendedores'!A194,Dados!$N$2:$N$1000)</f>
        <v>#DIV/0!</v>
      </c>
      <c r="H194" s="25" t="e">
        <f t="shared" ca="1" si="16"/>
        <v>#DIV/0!</v>
      </c>
      <c r="I194" s="25" t="e">
        <f t="shared" ca="1" si="17"/>
        <v>#DIV/0!</v>
      </c>
      <c r="J194" s="22">
        <f ca="1">SUMIF(Metas!$A$19:$A$1000,'Análise dos Vendedores'!A194,Metas!$D$19:$D$100)</f>
        <v>0</v>
      </c>
      <c r="K194" s="26" t="e">
        <f>AVERAGEIF(Dados!$L$2:$L$1000,'Análise dos Vendedores'!A194,Dados!$O$2:$O$1000)</f>
        <v>#DIV/0!</v>
      </c>
      <c r="L194" s="26" t="e">
        <f t="shared" ca="1" si="18"/>
        <v>#DIV/0!</v>
      </c>
      <c r="M194" s="26" t="e">
        <f t="shared" ca="1" si="19"/>
        <v>#DIV/0!</v>
      </c>
      <c r="N194" s="64" t="e">
        <f t="shared" ca="1" si="20"/>
        <v>#DIV/0!</v>
      </c>
    </row>
    <row r="195" spans="2:14" x14ac:dyDescent="0.25">
      <c r="B195" s="66">
        <f ca="1">SUMIF(Metas!$A$19:$A$1000,'Análise dos Vendedores'!A195,Metas!$B$19:$B$100)</f>
        <v>0</v>
      </c>
      <c r="C195" s="66">
        <f>SUMIF(Dados!$L$2:$L$1000,'Análise dos Vendedores'!A195,Dados!$M$2:$M$1000)</f>
        <v>0</v>
      </c>
      <c r="D195" s="24" t="e">
        <f t="shared" ca="1" si="14"/>
        <v>#DIV/0!</v>
      </c>
      <c r="E195" s="24" t="e">
        <f t="shared" ca="1" si="15"/>
        <v>#DIV/0!</v>
      </c>
      <c r="F195" s="20">
        <f ca="1">SUMIF(Metas!$A$19:$A$1000,'Análise dos Vendedores'!A195,Metas!$C$19:$C$100)</f>
        <v>0</v>
      </c>
      <c r="G195" s="25" t="e">
        <f>AVERAGEIF(Dados!$L$2:$L$1000,'Análise dos Vendedores'!A195,Dados!$N$2:$N$1000)</f>
        <v>#DIV/0!</v>
      </c>
      <c r="H195" s="25" t="e">
        <f t="shared" ca="1" si="16"/>
        <v>#DIV/0!</v>
      </c>
      <c r="I195" s="25" t="e">
        <f t="shared" ca="1" si="17"/>
        <v>#DIV/0!</v>
      </c>
      <c r="J195" s="22">
        <f ca="1">SUMIF(Metas!$A$19:$A$1000,'Análise dos Vendedores'!A195,Metas!$D$19:$D$100)</f>
        <v>0</v>
      </c>
      <c r="K195" s="26" t="e">
        <f>AVERAGEIF(Dados!$L$2:$L$1000,'Análise dos Vendedores'!A195,Dados!$O$2:$O$1000)</f>
        <v>#DIV/0!</v>
      </c>
      <c r="L195" s="26" t="e">
        <f t="shared" ca="1" si="18"/>
        <v>#DIV/0!</v>
      </c>
      <c r="M195" s="26" t="e">
        <f t="shared" ca="1" si="19"/>
        <v>#DIV/0!</v>
      </c>
      <c r="N195" s="64" t="e">
        <f t="shared" ca="1" si="20"/>
        <v>#DIV/0!</v>
      </c>
    </row>
    <row r="196" spans="2:14" x14ac:dyDescent="0.25">
      <c r="B196" s="66">
        <f ca="1">SUMIF(Metas!$A$19:$A$1000,'Análise dos Vendedores'!A196,Metas!$B$19:$B$100)</f>
        <v>0</v>
      </c>
      <c r="C196" s="66">
        <f>SUMIF(Dados!$L$2:$L$1000,'Análise dos Vendedores'!A196,Dados!$M$2:$M$1000)</f>
        <v>0</v>
      </c>
      <c r="D196" s="24" t="e">
        <f t="shared" ca="1" si="14"/>
        <v>#DIV/0!</v>
      </c>
      <c r="E196" s="24" t="e">
        <f t="shared" ca="1" si="15"/>
        <v>#DIV/0!</v>
      </c>
      <c r="F196" s="20">
        <f ca="1">SUMIF(Metas!$A$19:$A$1000,'Análise dos Vendedores'!A196,Metas!$C$19:$C$100)</f>
        <v>0</v>
      </c>
      <c r="G196" s="25" t="e">
        <f>AVERAGEIF(Dados!$L$2:$L$1000,'Análise dos Vendedores'!A196,Dados!$N$2:$N$1000)</f>
        <v>#DIV/0!</v>
      </c>
      <c r="H196" s="25" t="e">
        <f t="shared" ca="1" si="16"/>
        <v>#DIV/0!</v>
      </c>
      <c r="I196" s="25" t="e">
        <f t="shared" ca="1" si="17"/>
        <v>#DIV/0!</v>
      </c>
      <c r="J196" s="22">
        <f ca="1">SUMIF(Metas!$A$19:$A$1000,'Análise dos Vendedores'!A196,Metas!$D$19:$D$100)</f>
        <v>0</v>
      </c>
      <c r="K196" s="26" t="e">
        <f>AVERAGEIF(Dados!$L$2:$L$1000,'Análise dos Vendedores'!A196,Dados!$O$2:$O$1000)</f>
        <v>#DIV/0!</v>
      </c>
      <c r="L196" s="26" t="e">
        <f t="shared" ca="1" si="18"/>
        <v>#DIV/0!</v>
      </c>
      <c r="M196" s="26" t="e">
        <f t="shared" ca="1" si="19"/>
        <v>#DIV/0!</v>
      </c>
      <c r="N196" s="64" t="e">
        <f t="shared" ca="1" si="20"/>
        <v>#DIV/0!</v>
      </c>
    </row>
    <row r="197" spans="2:14" x14ac:dyDescent="0.25">
      <c r="B197" s="66">
        <f ca="1">SUMIF(Metas!$A$19:$A$1000,'Análise dos Vendedores'!A197,Metas!$B$19:$B$100)</f>
        <v>0</v>
      </c>
      <c r="C197" s="66">
        <f>SUMIF(Dados!$L$2:$L$1000,'Análise dos Vendedores'!A197,Dados!$M$2:$M$1000)</f>
        <v>0</v>
      </c>
      <c r="D197" s="24" t="e">
        <f t="shared" ca="1" si="14"/>
        <v>#DIV/0!</v>
      </c>
      <c r="E197" s="24" t="e">
        <f t="shared" ca="1" si="15"/>
        <v>#DIV/0!</v>
      </c>
      <c r="F197" s="20">
        <f ca="1">SUMIF(Metas!$A$19:$A$1000,'Análise dos Vendedores'!A197,Metas!$C$19:$C$100)</f>
        <v>0</v>
      </c>
      <c r="G197" s="25" t="e">
        <f>AVERAGEIF(Dados!$L$2:$L$1000,'Análise dos Vendedores'!A197,Dados!$N$2:$N$1000)</f>
        <v>#DIV/0!</v>
      </c>
      <c r="H197" s="25" t="e">
        <f t="shared" ca="1" si="16"/>
        <v>#DIV/0!</v>
      </c>
      <c r="I197" s="25" t="e">
        <f t="shared" ca="1" si="17"/>
        <v>#DIV/0!</v>
      </c>
      <c r="J197" s="22">
        <f ca="1">SUMIF(Metas!$A$19:$A$1000,'Análise dos Vendedores'!A197,Metas!$D$19:$D$100)</f>
        <v>0</v>
      </c>
      <c r="K197" s="26" t="e">
        <f>AVERAGEIF(Dados!$L$2:$L$1000,'Análise dos Vendedores'!A197,Dados!$O$2:$O$1000)</f>
        <v>#DIV/0!</v>
      </c>
      <c r="L197" s="26" t="e">
        <f t="shared" ca="1" si="18"/>
        <v>#DIV/0!</v>
      </c>
      <c r="M197" s="26" t="e">
        <f t="shared" ca="1" si="19"/>
        <v>#DIV/0!</v>
      </c>
      <c r="N197" s="64" t="e">
        <f t="shared" ca="1" si="20"/>
        <v>#DIV/0!</v>
      </c>
    </row>
    <row r="198" spans="2:14" x14ac:dyDescent="0.25">
      <c r="B198" s="66">
        <f ca="1">SUMIF(Metas!$A$19:$A$1000,'Análise dos Vendedores'!A198,Metas!$B$19:$B$100)</f>
        <v>0</v>
      </c>
      <c r="C198" s="66">
        <f>SUMIF(Dados!$L$2:$L$1000,'Análise dos Vendedores'!A198,Dados!$M$2:$M$1000)</f>
        <v>0</v>
      </c>
      <c r="D198" s="24" t="e">
        <f t="shared" ca="1" si="14"/>
        <v>#DIV/0!</v>
      </c>
      <c r="E198" s="24" t="e">
        <f t="shared" ca="1" si="15"/>
        <v>#DIV/0!</v>
      </c>
      <c r="F198" s="20">
        <f ca="1">SUMIF(Metas!$A$19:$A$1000,'Análise dos Vendedores'!A198,Metas!$C$19:$C$100)</f>
        <v>0</v>
      </c>
      <c r="G198" s="25" t="e">
        <f>AVERAGEIF(Dados!$L$2:$L$1000,'Análise dos Vendedores'!A198,Dados!$N$2:$N$1000)</f>
        <v>#DIV/0!</v>
      </c>
      <c r="H198" s="25" t="e">
        <f t="shared" ca="1" si="16"/>
        <v>#DIV/0!</v>
      </c>
      <c r="I198" s="25" t="e">
        <f t="shared" ca="1" si="17"/>
        <v>#DIV/0!</v>
      </c>
      <c r="J198" s="22">
        <f ca="1">SUMIF(Metas!$A$19:$A$1000,'Análise dos Vendedores'!A198,Metas!$D$19:$D$100)</f>
        <v>0</v>
      </c>
      <c r="K198" s="26" t="e">
        <f>AVERAGEIF(Dados!$L$2:$L$1000,'Análise dos Vendedores'!A198,Dados!$O$2:$O$1000)</f>
        <v>#DIV/0!</v>
      </c>
      <c r="L198" s="26" t="e">
        <f t="shared" ca="1" si="18"/>
        <v>#DIV/0!</v>
      </c>
      <c r="M198" s="26" t="e">
        <f t="shared" ca="1" si="19"/>
        <v>#DIV/0!</v>
      </c>
      <c r="N198" s="64" t="e">
        <f t="shared" ca="1" si="20"/>
        <v>#DIV/0!</v>
      </c>
    </row>
    <row r="199" spans="2:14" x14ac:dyDescent="0.25">
      <c r="B199" s="66">
        <f ca="1">SUMIF(Metas!$A$19:$A$1000,'Análise dos Vendedores'!A199,Metas!$B$19:$B$100)</f>
        <v>0</v>
      </c>
      <c r="C199" s="66">
        <f>SUMIF(Dados!$L$2:$L$1000,'Análise dos Vendedores'!A199,Dados!$M$2:$M$1000)</f>
        <v>0</v>
      </c>
      <c r="D199" s="24" t="e">
        <f t="shared" ref="D199:D262" ca="1" si="21">C199/B199*100</f>
        <v>#DIV/0!</v>
      </c>
      <c r="E199" s="24" t="e">
        <f t="shared" ref="E199:E262" ca="1" si="22">D199*$E$3/100</f>
        <v>#DIV/0!</v>
      </c>
      <c r="F199" s="20">
        <f ca="1">SUMIF(Metas!$A$19:$A$1000,'Análise dos Vendedores'!A199,Metas!$C$19:$C$100)</f>
        <v>0</v>
      </c>
      <c r="G199" s="25" t="e">
        <f>AVERAGEIF(Dados!$L$2:$L$1000,'Análise dos Vendedores'!A199,Dados!$N$2:$N$1000)</f>
        <v>#DIV/0!</v>
      </c>
      <c r="H199" s="25" t="e">
        <f t="shared" ref="H199:H262" ca="1" si="23">G199/F199*100</f>
        <v>#DIV/0!</v>
      </c>
      <c r="I199" s="25" t="e">
        <f t="shared" ref="I199:I262" ca="1" si="24">H199*$I$3/100</f>
        <v>#DIV/0!</v>
      </c>
      <c r="J199" s="22">
        <f ca="1">SUMIF(Metas!$A$19:$A$1000,'Análise dos Vendedores'!A199,Metas!$D$19:$D$100)</f>
        <v>0</v>
      </c>
      <c r="K199" s="26" t="e">
        <f>AVERAGEIF(Dados!$L$2:$L$1000,'Análise dos Vendedores'!A199,Dados!$O$2:$O$1000)</f>
        <v>#DIV/0!</v>
      </c>
      <c r="L199" s="26" t="e">
        <f t="shared" ref="L199:L262" ca="1" si="25">K199/J199*100</f>
        <v>#DIV/0!</v>
      </c>
      <c r="M199" s="26" t="e">
        <f t="shared" ref="M199:M262" ca="1" si="26">L199*$M$3/100</f>
        <v>#DIV/0!</v>
      </c>
      <c r="N199" s="64" t="e">
        <f t="shared" ref="N199:N262" ca="1" si="27">E199+I199+M199</f>
        <v>#DIV/0!</v>
      </c>
    </row>
    <row r="200" spans="2:14" x14ac:dyDescent="0.25">
      <c r="B200" s="66">
        <f ca="1">SUMIF(Metas!$A$19:$A$1000,'Análise dos Vendedores'!A200,Metas!$B$19:$B$100)</f>
        <v>0</v>
      </c>
      <c r="C200" s="66">
        <f>SUMIF(Dados!$L$2:$L$1000,'Análise dos Vendedores'!A200,Dados!$M$2:$M$1000)</f>
        <v>0</v>
      </c>
      <c r="D200" s="24" t="e">
        <f t="shared" ca="1" si="21"/>
        <v>#DIV/0!</v>
      </c>
      <c r="E200" s="24" t="e">
        <f t="shared" ca="1" si="22"/>
        <v>#DIV/0!</v>
      </c>
      <c r="F200" s="20">
        <f ca="1">SUMIF(Metas!$A$19:$A$1000,'Análise dos Vendedores'!A200,Metas!$C$19:$C$100)</f>
        <v>0</v>
      </c>
      <c r="G200" s="25" t="e">
        <f>AVERAGEIF(Dados!$L$2:$L$1000,'Análise dos Vendedores'!A200,Dados!$N$2:$N$1000)</f>
        <v>#DIV/0!</v>
      </c>
      <c r="H200" s="25" t="e">
        <f t="shared" ca="1" si="23"/>
        <v>#DIV/0!</v>
      </c>
      <c r="I200" s="25" t="e">
        <f t="shared" ca="1" si="24"/>
        <v>#DIV/0!</v>
      </c>
      <c r="J200" s="22">
        <f ca="1">SUMIF(Metas!$A$19:$A$1000,'Análise dos Vendedores'!A200,Metas!$D$19:$D$100)</f>
        <v>0</v>
      </c>
      <c r="K200" s="26" t="e">
        <f>AVERAGEIF(Dados!$L$2:$L$1000,'Análise dos Vendedores'!A200,Dados!$O$2:$O$1000)</f>
        <v>#DIV/0!</v>
      </c>
      <c r="L200" s="26" t="e">
        <f t="shared" ca="1" si="25"/>
        <v>#DIV/0!</v>
      </c>
      <c r="M200" s="26" t="e">
        <f t="shared" ca="1" si="26"/>
        <v>#DIV/0!</v>
      </c>
      <c r="N200" s="64" t="e">
        <f t="shared" ca="1" si="27"/>
        <v>#DIV/0!</v>
      </c>
    </row>
    <row r="201" spans="2:14" x14ac:dyDescent="0.25">
      <c r="B201" s="66">
        <f ca="1">SUMIF(Metas!$A$19:$A$1000,'Análise dos Vendedores'!A201,Metas!$B$19:$B$100)</f>
        <v>0</v>
      </c>
      <c r="C201" s="66">
        <f>SUMIF(Dados!$L$2:$L$1000,'Análise dos Vendedores'!A201,Dados!$M$2:$M$1000)</f>
        <v>0</v>
      </c>
      <c r="D201" s="24" t="e">
        <f t="shared" ca="1" si="21"/>
        <v>#DIV/0!</v>
      </c>
      <c r="E201" s="24" t="e">
        <f t="shared" ca="1" si="22"/>
        <v>#DIV/0!</v>
      </c>
      <c r="F201" s="20">
        <f ca="1">SUMIF(Metas!$A$19:$A$1000,'Análise dos Vendedores'!A201,Metas!$C$19:$C$100)</f>
        <v>0</v>
      </c>
      <c r="G201" s="25" t="e">
        <f>AVERAGEIF(Dados!$L$2:$L$1000,'Análise dos Vendedores'!A201,Dados!$N$2:$N$1000)</f>
        <v>#DIV/0!</v>
      </c>
      <c r="H201" s="25" t="e">
        <f t="shared" ca="1" si="23"/>
        <v>#DIV/0!</v>
      </c>
      <c r="I201" s="25" t="e">
        <f t="shared" ca="1" si="24"/>
        <v>#DIV/0!</v>
      </c>
      <c r="J201" s="22">
        <f ca="1">SUMIF(Metas!$A$19:$A$1000,'Análise dos Vendedores'!A201,Metas!$D$19:$D$100)</f>
        <v>0</v>
      </c>
      <c r="K201" s="26" t="e">
        <f>AVERAGEIF(Dados!$L$2:$L$1000,'Análise dos Vendedores'!A201,Dados!$O$2:$O$1000)</f>
        <v>#DIV/0!</v>
      </c>
      <c r="L201" s="26" t="e">
        <f t="shared" ca="1" si="25"/>
        <v>#DIV/0!</v>
      </c>
      <c r="M201" s="26" t="e">
        <f t="shared" ca="1" si="26"/>
        <v>#DIV/0!</v>
      </c>
      <c r="N201" s="64" t="e">
        <f t="shared" ca="1" si="27"/>
        <v>#DIV/0!</v>
      </c>
    </row>
    <row r="202" spans="2:14" x14ac:dyDescent="0.25">
      <c r="B202" s="66">
        <f ca="1">SUMIF(Metas!$A$19:$A$1000,'Análise dos Vendedores'!A202,Metas!$B$19:$B$100)</f>
        <v>0</v>
      </c>
      <c r="C202" s="66">
        <f>SUMIF(Dados!$L$2:$L$1000,'Análise dos Vendedores'!A202,Dados!$M$2:$M$1000)</f>
        <v>0</v>
      </c>
      <c r="D202" s="24" t="e">
        <f t="shared" ca="1" si="21"/>
        <v>#DIV/0!</v>
      </c>
      <c r="E202" s="24" t="e">
        <f t="shared" ca="1" si="22"/>
        <v>#DIV/0!</v>
      </c>
      <c r="F202" s="20">
        <f ca="1">SUMIF(Metas!$A$19:$A$1000,'Análise dos Vendedores'!A202,Metas!$C$19:$C$100)</f>
        <v>0</v>
      </c>
      <c r="G202" s="25" t="e">
        <f>AVERAGEIF(Dados!$L$2:$L$1000,'Análise dos Vendedores'!A202,Dados!$N$2:$N$1000)</f>
        <v>#DIV/0!</v>
      </c>
      <c r="H202" s="25" t="e">
        <f t="shared" ca="1" si="23"/>
        <v>#DIV/0!</v>
      </c>
      <c r="I202" s="25" t="e">
        <f t="shared" ca="1" si="24"/>
        <v>#DIV/0!</v>
      </c>
      <c r="J202" s="22">
        <f ca="1">SUMIF(Metas!$A$19:$A$1000,'Análise dos Vendedores'!A202,Metas!$D$19:$D$100)</f>
        <v>0</v>
      </c>
      <c r="K202" s="26" t="e">
        <f>AVERAGEIF(Dados!$L$2:$L$1000,'Análise dos Vendedores'!A202,Dados!$O$2:$O$1000)</f>
        <v>#DIV/0!</v>
      </c>
      <c r="L202" s="26" t="e">
        <f t="shared" ca="1" si="25"/>
        <v>#DIV/0!</v>
      </c>
      <c r="M202" s="26" t="e">
        <f t="shared" ca="1" si="26"/>
        <v>#DIV/0!</v>
      </c>
      <c r="N202" s="64" t="e">
        <f t="shared" ca="1" si="27"/>
        <v>#DIV/0!</v>
      </c>
    </row>
    <row r="203" spans="2:14" x14ac:dyDescent="0.25">
      <c r="B203" s="66">
        <f ca="1">SUMIF(Metas!$A$19:$A$1000,'Análise dos Vendedores'!A203,Metas!$B$19:$B$100)</f>
        <v>0</v>
      </c>
      <c r="C203" s="66">
        <f>SUMIF(Dados!$L$2:$L$1000,'Análise dos Vendedores'!A203,Dados!$M$2:$M$1000)</f>
        <v>0</v>
      </c>
      <c r="D203" s="24" t="e">
        <f t="shared" ca="1" si="21"/>
        <v>#DIV/0!</v>
      </c>
      <c r="E203" s="24" t="e">
        <f t="shared" ca="1" si="22"/>
        <v>#DIV/0!</v>
      </c>
      <c r="F203" s="20">
        <f ca="1">SUMIF(Metas!$A$19:$A$1000,'Análise dos Vendedores'!A203,Metas!$C$19:$C$100)</f>
        <v>0</v>
      </c>
      <c r="G203" s="25" t="e">
        <f>AVERAGEIF(Dados!$L$2:$L$1000,'Análise dos Vendedores'!A203,Dados!$N$2:$N$1000)</f>
        <v>#DIV/0!</v>
      </c>
      <c r="H203" s="25" t="e">
        <f t="shared" ca="1" si="23"/>
        <v>#DIV/0!</v>
      </c>
      <c r="I203" s="25" t="e">
        <f t="shared" ca="1" si="24"/>
        <v>#DIV/0!</v>
      </c>
      <c r="J203" s="22">
        <f ca="1">SUMIF(Metas!$A$19:$A$1000,'Análise dos Vendedores'!A203,Metas!$D$19:$D$100)</f>
        <v>0</v>
      </c>
      <c r="K203" s="26" t="e">
        <f>AVERAGEIF(Dados!$L$2:$L$1000,'Análise dos Vendedores'!A203,Dados!$O$2:$O$1000)</f>
        <v>#DIV/0!</v>
      </c>
      <c r="L203" s="26" t="e">
        <f t="shared" ca="1" si="25"/>
        <v>#DIV/0!</v>
      </c>
      <c r="M203" s="26" t="e">
        <f t="shared" ca="1" si="26"/>
        <v>#DIV/0!</v>
      </c>
      <c r="N203" s="64" t="e">
        <f t="shared" ca="1" si="27"/>
        <v>#DIV/0!</v>
      </c>
    </row>
    <row r="204" spans="2:14" x14ac:dyDescent="0.25">
      <c r="B204" s="66">
        <f ca="1">SUMIF(Metas!$A$19:$A$1000,'Análise dos Vendedores'!A204,Metas!$B$19:$B$100)</f>
        <v>0</v>
      </c>
      <c r="C204" s="66">
        <f>SUMIF(Dados!$L$2:$L$1000,'Análise dos Vendedores'!A204,Dados!$M$2:$M$1000)</f>
        <v>0</v>
      </c>
      <c r="D204" s="24" t="e">
        <f t="shared" ca="1" si="21"/>
        <v>#DIV/0!</v>
      </c>
      <c r="E204" s="24" t="e">
        <f t="shared" ca="1" si="22"/>
        <v>#DIV/0!</v>
      </c>
      <c r="F204" s="20">
        <f ca="1">SUMIF(Metas!$A$19:$A$1000,'Análise dos Vendedores'!A204,Metas!$C$19:$C$100)</f>
        <v>0</v>
      </c>
      <c r="G204" s="25" t="e">
        <f>AVERAGEIF(Dados!$L$2:$L$1000,'Análise dos Vendedores'!A204,Dados!$N$2:$N$1000)</f>
        <v>#DIV/0!</v>
      </c>
      <c r="H204" s="25" t="e">
        <f t="shared" ca="1" si="23"/>
        <v>#DIV/0!</v>
      </c>
      <c r="I204" s="25" t="e">
        <f t="shared" ca="1" si="24"/>
        <v>#DIV/0!</v>
      </c>
      <c r="J204" s="22">
        <f ca="1">SUMIF(Metas!$A$19:$A$1000,'Análise dos Vendedores'!A204,Metas!$D$19:$D$100)</f>
        <v>0</v>
      </c>
      <c r="K204" s="26" t="e">
        <f>AVERAGEIF(Dados!$L$2:$L$1000,'Análise dos Vendedores'!A204,Dados!$O$2:$O$1000)</f>
        <v>#DIV/0!</v>
      </c>
      <c r="L204" s="26" t="e">
        <f t="shared" ca="1" si="25"/>
        <v>#DIV/0!</v>
      </c>
      <c r="M204" s="26" t="e">
        <f t="shared" ca="1" si="26"/>
        <v>#DIV/0!</v>
      </c>
      <c r="N204" s="64" t="e">
        <f t="shared" ca="1" si="27"/>
        <v>#DIV/0!</v>
      </c>
    </row>
    <row r="205" spans="2:14" x14ac:dyDescent="0.25">
      <c r="B205" s="66">
        <f ca="1">SUMIF(Metas!$A$19:$A$1000,'Análise dos Vendedores'!A205,Metas!$B$19:$B$100)</f>
        <v>0</v>
      </c>
      <c r="C205" s="66">
        <f>SUMIF(Dados!$L$2:$L$1000,'Análise dos Vendedores'!A205,Dados!$M$2:$M$1000)</f>
        <v>0</v>
      </c>
      <c r="D205" s="24" t="e">
        <f t="shared" ca="1" si="21"/>
        <v>#DIV/0!</v>
      </c>
      <c r="E205" s="24" t="e">
        <f t="shared" ca="1" si="22"/>
        <v>#DIV/0!</v>
      </c>
      <c r="F205" s="20">
        <f ca="1">SUMIF(Metas!$A$19:$A$1000,'Análise dos Vendedores'!A205,Metas!$C$19:$C$100)</f>
        <v>0</v>
      </c>
      <c r="G205" s="25" t="e">
        <f>AVERAGEIF(Dados!$L$2:$L$1000,'Análise dos Vendedores'!A205,Dados!$N$2:$N$1000)</f>
        <v>#DIV/0!</v>
      </c>
      <c r="H205" s="25" t="e">
        <f t="shared" ca="1" si="23"/>
        <v>#DIV/0!</v>
      </c>
      <c r="I205" s="25" t="e">
        <f t="shared" ca="1" si="24"/>
        <v>#DIV/0!</v>
      </c>
      <c r="J205" s="22">
        <f ca="1">SUMIF(Metas!$A$19:$A$1000,'Análise dos Vendedores'!A205,Metas!$D$19:$D$100)</f>
        <v>0</v>
      </c>
      <c r="K205" s="26" t="e">
        <f>AVERAGEIF(Dados!$L$2:$L$1000,'Análise dos Vendedores'!A205,Dados!$O$2:$O$1000)</f>
        <v>#DIV/0!</v>
      </c>
      <c r="L205" s="26" t="e">
        <f t="shared" ca="1" si="25"/>
        <v>#DIV/0!</v>
      </c>
      <c r="M205" s="26" t="e">
        <f t="shared" ca="1" si="26"/>
        <v>#DIV/0!</v>
      </c>
      <c r="N205" s="64" t="e">
        <f t="shared" ca="1" si="27"/>
        <v>#DIV/0!</v>
      </c>
    </row>
    <row r="206" spans="2:14" x14ac:dyDescent="0.25">
      <c r="B206" s="66">
        <f ca="1">SUMIF(Metas!$A$19:$A$1000,'Análise dos Vendedores'!A206,Metas!$B$19:$B$100)</f>
        <v>0</v>
      </c>
      <c r="C206" s="66">
        <f>SUMIF(Dados!$L$2:$L$1000,'Análise dos Vendedores'!A206,Dados!$M$2:$M$1000)</f>
        <v>0</v>
      </c>
      <c r="D206" s="24" t="e">
        <f t="shared" ca="1" si="21"/>
        <v>#DIV/0!</v>
      </c>
      <c r="E206" s="24" t="e">
        <f t="shared" ca="1" si="22"/>
        <v>#DIV/0!</v>
      </c>
      <c r="F206" s="20">
        <f ca="1">SUMIF(Metas!$A$19:$A$1000,'Análise dos Vendedores'!A206,Metas!$C$19:$C$100)</f>
        <v>0</v>
      </c>
      <c r="G206" s="25" t="e">
        <f>AVERAGEIF(Dados!$L$2:$L$1000,'Análise dos Vendedores'!A206,Dados!$N$2:$N$1000)</f>
        <v>#DIV/0!</v>
      </c>
      <c r="H206" s="25" t="e">
        <f t="shared" ca="1" si="23"/>
        <v>#DIV/0!</v>
      </c>
      <c r="I206" s="25" t="e">
        <f t="shared" ca="1" si="24"/>
        <v>#DIV/0!</v>
      </c>
      <c r="J206" s="22">
        <f ca="1">SUMIF(Metas!$A$19:$A$1000,'Análise dos Vendedores'!A206,Metas!$D$19:$D$100)</f>
        <v>0</v>
      </c>
      <c r="K206" s="26" t="e">
        <f>AVERAGEIF(Dados!$L$2:$L$1000,'Análise dos Vendedores'!A206,Dados!$O$2:$O$1000)</f>
        <v>#DIV/0!</v>
      </c>
      <c r="L206" s="26" t="e">
        <f t="shared" ca="1" si="25"/>
        <v>#DIV/0!</v>
      </c>
      <c r="M206" s="26" t="e">
        <f t="shared" ca="1" si="26"/>
        <v>#DIV/0!</v>
      </c>
      <c r="N206" s="64" t="e">
        <f t="shared" ca="1" si="27"/>
        <v>#DIV/0!</v>
      </c>
    </row>
    <row r="207" spans="2:14" x14ac:dyDescent="0.25">
      <c r="B207" s="66">
        <f ca="1">SUMIF(Metas!$A$19:$A$1000,'Análise dos Vendedores'!A207,Metas!$B$19:$B$100)</f>
        <v>0</v>
      </c>
      <c r="C207" s="66">
        <f>SUMIF(Dados!$L$2:$L$1000,'Análise dos Vendedores'!A207,Dados!$M$2:$M$1000)</f>
        <v>0</v>
      </c>
      <c r="D207" s="24" t="e">
        <f t="shared" ca="1" si="21"/>
        <v>#DIV/0!</v>
      </c>
      <c r="E207" s="24" t="e">
        <f t="shared" ca="1" si="22"/>
        <v>#DIV/0!</v>
      </c>
      <c r="F207" s="20">
        <f ca="1">SUMIF(Metas!$A$19:$A$1000,'Análise dos Vendedores'!A207,Metas!$C$19:$C$100)</f>
        <v>0</v>
      </c>
      <c r="G207" s="25" t="e">
        <f>AVERAGEIF(Dados!$L$2:$L$1000,'Análise dos Vendedores'!A207,Dados!$N$2:$N$1000)</f>
        <v>#DIV/0!</v>
      </c>
      <c r="H207" s="25" t="e">
        <f t="shared" ca="1" si="23"/>
        <v>#DIV/0!</v>
      </c>
      <c r="I207" s="25" t="e">
        <f t="shared" ca="1" si="24"/>
        <v>#DIV/0!</v>
      </c>
      <c r="J207" s="22">
        <f ca="1">SUMIF(Metas!$A$19:$A$1000,'Análise dos Vendedores'!A207,Metas!$D$19:$D$100)</f>
        <v>0</v>
      </c>
      <c r="K207" s="26" t="e">
        <f>AVERAGEIF(Dados!$L$2:$L$1000,'Análise dos Vendedores'!A207,Dados!$O$2:$O$1000)</f>
        <v>#DIV/0!</v>
      </c>
      <c r="L207" s="26" t="e">
        <f t="shared" ca="1" si="25"/>
        <v>#DIV/0!</v>
      </c>
      <c r="M207" s="26" t="e">
        <f t="shared" ca="1" si="26"/>
        <v>#DIV/0!</v>
      </c>
      <c r="N207" s="64" t="e">
        <f t="shared" ca="1" si="27"/>
        <v>#DIV/0!</v>
      </c>
    </row>
    <row r="208" spans="2:14" x14ac:dyDescent="0.25">
      <c r="B208" s="66">
        <f ca="1">SUMIF(Metas!$A$19:$A$1000,'Análise dos Vendedores'!A208,Metas!$B$19:$B$100)</f>
        <v>0</v>
      </c>
      <c r="C208" s="66">
        <f>SUMIF(Dados!$L$2:$L$1000,'Análise dos Vendedores'!A208,Dados!$M$2:$M$1000)</f>
        <v>0</v>
      </c>
      <c r="D208" s="24" t="e">
        <f t="shared" ca="1" si="21"/>
        <v>#DIV/0!</v>
      </c>
      <c r="E208" s="24" t="e">
        <f t="shared" ca="1" si="22"/>
        <v>#DIV/0!</v>
      </c>
      <c r="F208" s="20">
        <f ca="1">SUMIF(Metas!$A$19:$A$1000,'Análise dos Vendedores'!A208,Metas!$C$19:$C$100)</f>
        <v>0</v>
      </c>
      <c r="G208" s="25" t="e">
        <f>AVERAGEIF(Dados!$L$2:$L$1000,'Análise dos Vendedores'!A208,Dados!$N$2:$N$1000)</f>
        <v>#DIV/0!</v>
      </c>
      <c r="H208" s="25" t="e">
        <f t="shared" ca="1" si="23"/>
        <v>#DIV/0!</v>
      </c>
      <c r="I208" s="25" t="e">
        <f t="shared" ca="1" si="24"/>
        <v>#DIV/0!</v>
      </c>
      <c r="J208" s="22">
        <f ca="1">SUMIF(Metas!$A$19:$A$1000,'Análise dos Vendedores'!A208,Metas!$D$19:$D$100)</f>
        <v>0</v>
      </c>
      <c r="K208" s="26" t="e">
        <f>AVERAGEIF(Dados!$L$2:$L$1000,'Análise dos Vendedores'!A208,Dados!$O$2:$O$1000)</f>
        <v>#DIV/0!</v>
      </c>
      <c r="L208" s="26" t="e">
        <f t="shared" ca="1" si="25"/>
        <v>#DIV/0!</v>
      </c>
      <c r="M208" s="26" t="e">
        <f t="shared" ca="1" si="26"/>
        <v>#DIV/0!</v>
      </c>
      <c r="N208" s="64" t="e">
        <f t="shared" ca="1" si="27"/>
        <v>#DIV/0!</v>
      </c>
    </row>
    <row r="209" spans="2:14" x14ac:dyDescent="0.25">
      <c r="B209" s="66">
        <f ca="1">SUMIF(Metas!$A$19:$A$1000,'Análise dos Vendedores'!A209,Metas!$B$19:$B$100)</f>
        <v>0</v>
      </c>
      <c r="C209" s="66">
        <f>SUMIF(Dados!$L$2:$L$1000,'Análise dos Vendedores'!A209,Dados!$M$2:$M$1000)</f>
        <v>0</v>
      </c>
      <c r="D209" s="24" t="e">
        <f t="shared" ca="1" si="21"/>
        <v>#DIV/0!</v>
      </c>
      <c r="E209" s="24" t="e">
        <f t="shared" ca="1" si="22"/>
        <v>#DIV/0!</v>
      </c>
      <c r="F209" s="20">
        <f ca="1">SUMIF(Metas!$A$19:$A$1000,'Análise dos Vendedores'!A209,Metas!$C$19:$C$100)</f>
        <v>0</v>
      </c>
      <c r="G209" s="25" t="e">
        <f>AVERAGEIF(Dados!$L$2:$L$1000,'Análise dos Vendedores'!A209,Dados!$N$2:$N$1000)</f>
        <v>#DIV/0!</v>
      </c>
      <c r="H209" s="25" t="e">
        <f t="shared" ca="1" si="23"/>
        <v>#DIV/0!</v>
      </c>
      <c r="I209" s="25" t="e">
        <f t="shared" ca="1" si="24"/>
        <v>#DIV/0!</v>
      </c>
      <c r="J209" s="22">
        <f ca="1">SUMIF(Metas!$A$19:$A$1000,'Análise dos Vendedores'!A209,Metas!$D$19:$D$100)</f>
        <v>0</v>
      </c>
      <c r="K209" s="26" t="e">
        <f>AVERAGEIF(Dados!$L$2:$L$1000,'Análise dos Vendedores'!A209,Dados!$O$2:$O$1000)</f>
        <v>#DIV/0!</v>
      </c>
      <c r="L209" s="26" t="e">
        <f t="shared" ca="1" si="25"/>
        <v>#DIV/0!</v>
      </c>
      <c r="M209" s="26" t="e">
        <f t="shared" ca="1" si="26"/>
        <v>#DIV/0!</v>
      </c>
      <c r="N209" s="64" t="e">
        <f t="shared" ca="1" si="27"/>
        <v>#DIV/0!</v>
      </c>
    </row>
    <row r="210" spans="2:14" x14ac:dyDescent="0.25">
      <c r="B210" s="66">
        <f ca="1">SUMIF(Metas!$A$19:$A$1000,'Análise dos Vendedores'!A210,Metas!$B$19:$B$100)</f>
        <v>0</v>
      </c>
      <c r="C210" s="66">
        <f>SUMIF(Dados!$L$2:$L$1000,'Análise dos Vendedores'!A210,Dados!$M$2:$M$1000)</f>
        <v>0</v>
      </c>
      <c r="D210" s="24" t="e">
        <f t="shared" ca="1" si="21"/>
        <v>#DIV/0!</v>
      </c>
      <c r="E210" s="24" t="e">
        <f t="shared" ca="1" si="22"/>
        <v>#DIV/0!</v>
      </c>
      <c r="F210" s="20">
        <f ca="1">SUMIF(Metas!$A$19:$A$1000,'Análise dos Vendedores'!A210,Metas!$C$19:$C$100)</f>
        <v>0</v>
      </c>
      <c r="G210" s="25" t="e">
        <f>AVERAGEIF(Dados!$L$2:$L$1000,'Análise dos Vendedores'!A210,Dados!$N$2:$N$1000)</f>
        <v>#DIV/0!</v>
      </c>
      <c r="H210" s="25" t="e">
        <f t="shared" ca="1" si="23"/>
        <v>#DIV/0!</v>
      </c>
      <c r="I210" s="25" t="e">
        <f t="shared" ca="1" si="24"/>
        <v>#DIV/0!</v>
      </c>
      <c r="J210" s="22">
        <f ca="1">SUMIF(Metas!$A$19:$A$1000,'Análise dos Vendedores'!A210,Metas!$D$19:$D$100)</f>
        <v>0</v>
      </c>
      <c r="K210" s="26" t="e">
        <f>AVERAGEIF(Dados!$L$2:$L$1000,'Análise dos Vendedores'!A210,Dados!$O$2:$O$1000)</f>
        <v>#DIV/0!</v>
      </c>
      <c r="L210" s="26" t="e">
        <f t="shared" ca="1" si="25"/>
        <v>#DIV/0!</v>
      </c>
      <c r="M210" s="26" t="e">
        <f t="shared" ca="1" si="26"/>
        <v>#DIV/0!</v>
      </c>
      <c r="N210" s="64" t="e">
        <f t="shared" ca="1" si="27"/>
        <v>#DIV/0!</v>
      </c>
    </row>
    <row r="211" spans="2:14" x14ac:dyDescent="0.25">
      <c r="B211" s="66">
        <f ca="1">SUMIF(Metas!$A$19:$A$1000,'Análise dos Vendedores'!A211,Metas!$B$19:$B$100)</f>
        <v>0</v>
      </c>
      <c r="C211" s="66">
        <f>SUMIF(Dados!$L$2:$L$1000,'Análise dos Vendedores'!A211,Dados!$M$2:$M$1000)</f>
        <v>0</v>
      </c>
      <c r="D211" s="24" t="e">
        <f t="shared" ca="1" si="21"/>
        <v>#DIV/0!</v>
      </c>
      <c r="E211" s="24" t="e">
        <f t="shared" ca="1" si="22"/>
        <v>#DIV/0!</v>
      </c>
      <c r="F211" s="20">
        <f ca="1">SUMIF(Metas!$A$19:$A$1000,'Análise dos Vendedores'!A211,Metas!$C$19:$C$100)</f>
        <v>0</v>
      </c>
      <c r="G211" s="25" t="e">
        <f>AVERAGEIF(Dados!$L$2:$L$1000,'Análise dos Vendedores'!A211,Dados!$N$2:$N$1000)</f>
        <v>#DIV/0!</v>
      </c>
      <c r="H211" s="25" t="e">
        <f t="shared" ca="1" si="23"/>
        <v>#DIV/0!</v>
      </c>
      <c r="I211" s="25" t="e">
        <f t="shared" ca="1" si="24"/>
        <v>#DIV/0!</v>
      </c>
      <c r="J211" s="22">
        <f ca="1">SUMIF(Metas!$A$19:$A$1000,'Análise dos Vendedores'!A211,Metas!$D$19:$D$100)</f>
        <v>0</v>
      </c>
      <c r="K211" s="26" t="e">
        <f>AVERAGEIF(Dados!$L$2:$L$1000,'Análise dos Vendedores'!A211,Dados!$O$2:$O$1000)</f>
        <v>#DIV/0!</v>
      </c>
      <c r="L211" s="26" t="e">
        <f t="shared" ca="1" si="25"/>
        <v>#DIV/0!</v>
      </c>
      <c r="M211" s="26" t="e">
        <f t="shared" ca="1" si="26"/>
        <v>#DIV/0!</v>
      </c>
      <c r="N211" s="64" t="e">
        <f t="shared" ca="1" si="27"/>
        <v>#DIV/0!</v>
      </c>
    </row>
    <row r="212" spans="2:14" x14ac:dyDescent="0.25">
      <c r="B212" s="66">
        <f ca="1">SUMIF(Metas!$A$19:$A$1000,'Análise dos Vendedores'!A212,Metas!$B$19:$B$100)</f>
        <v>0</v>
      </c>
      <c r="C212" s="66">
        <f>SUMIF(Dados!$L$2:$L$1000,'Análise dos Vendedores'!A212,Dados!$M$2:$M$1000)</f>
        <v>0</v>
      </c>
      <c r="D212" s="24" t="e">
        <f t="shared" ca="1" si="21"/>
        <v>#DIV/0!</v>
      </c>
      <c r="E212" s="24" t="e">
        <f t="shared" ca="1" si="22"/>
        <v>#DIV/0!</v>
      </c>
      <c r="F212" s="20">
        <f ca="1">SUMIF(Metas!$A$19:$A$1000,'Análise dos Vendedores'!A212,Metas!$C$19:$C$100)</f>
        <v>0</v>
      </c>
      <c r="G212" s="25" t="e">
        <f>AVERAGEIF(Dados!$L$2:$L$1000,'Análise dos Vendedores'!A212,Dados!$N$2:$N$1000)</f>
        <v>#DIV/0!</v>
      </c>
      <c r="H212" s="25" t="e">
        <f t="shared" ca="1" si="23"/>
        <v>#DIV/0!</v>
      </c>
      <c r="I212" s="25" t="e">
        <f t="shared" ca="1" si="24"/>
        <v>#DIV/0!</v>
      </c>
      <c r="J212" s="22">
        <f ca="1">SUMIF(Metas!$A$19:$A$1000,'Análise dos Vendedores'!A212,Metas!$D$19:$D$100)</f>
        <v>0</v>
      </c>
      <c r="K212" s="26" t="e">
        <f>AVERAGEIF(Dados!$L$2:$L$1000,'Análise dos Vendedores'!A212,Dados!$O$2:$O$1000)</f>
        <v>#DIV/0!</v>
      </c>
      <c r="L212" s="26" t="e">
        <f t="shared" ca="1" si="25"/>
        <v>#DIV/0!</v>
      </c>
      <c r="M212" s="26" t="e">
        <f t="shared" ca="1" si="26"/>
        <v>#DIV/0!</v>
      </c>
      <c r="N212" s="64" t="e">
        <f t="shared" ca="1" si="27"/>
        <v>#DIV/0!</v>
      </c>
    </row>
    <row r="213" spans="2:14" x14ac:dyDescent="0.25">
      <c r="B213" s="66">
        <f ca="1">SUMIF(Metas!$A$19:$A$1000,'Análise dos Vendedores'!A213,Metas!$B$19:$B$100)</f>
        <v>0</v>
      </c>
      <c r="C213" s="66">
        <f>SUMIF(Dados!$L$2:$L$1000,'Análise dos Vendedores'!A213,Dados!$M$2:$M$1000)</f>
        <v>0</v>
      </c>
      <c r="D213" s="24" t="e">
        <f t="shared" ca="1" si="21"/>
        <v>#DIV/0!</v>
      </c>
      <c r="E213" s="24" t="e">
        <f t="shared" ca="1" si="22"/>
        <v>#DIV/0!</v>
      </c>
      <c r="F213" s="20">
        <f ca="1">SUMIF(Metas!$A$19:$A$1000,'Análise dos Vendedores'!A213,Metas!$C$19:$C$100)</f>
        <v>0</v>
      </c>
      <c r="G213" s="25" t="e">
        <f>AVERAGEIF(Dados!$L$2:$L$1000,'Análise dos Vendedores'!A213,Dados!$N$2:$N$1000)</f>
        <v>#DIV/0!</v>
      </c>
      <c r="H213" s="25" t="e">
        <f t="shared" ca="1" si="23"/>
        <v>#DIV/0!</v>
      </c>
      <c r="I213" s="25" t="e">
        <f t="shared" ca="1" si="24"/>
        <v>#DIV/0!</v>
      </c>
      <c r="J213" s="22">
        <f ca="1">SUMIF(Metas!$A$19:$A$1000,'Análise dos Vendedores'!A213,Metas!$D$19:$D$100)</f>
        <v>0</v>
      </c>
      <c r="K213" s="26" t="e">
        <f>AVERAGEIF(Dados!$L$2:$L$1000,'Análise dos Vendedores'!A213,Dados!$O$2:$O$1000)</f>
        <v>#DIV/0!</v>
      </c>
      <c r="L213" s="26" t="e">
        <f t="shared" ca="1" si="25"/>
        <v>#DIV/0!</v>
      </c>
      <c r="M213" s="26" t="e">
        <f t="shared" ca="1" si="26"/>
        <v>#DIV/0!</v>
      </c>
      <c r="N213" s="64" t="e">
        <f t="shared" ca="1" si="27"/>
        <v>#DIV/0!</v>
      </c>
    </row>
    <row r="214" spans="2:14" x14ac:dyDescent="0.25">
      <c r="B214" s="66">
        <f ca="1">SUMIF(Metas!$A$19:$A$1000,'Análise dos Vendedores'!A214,Metas!$B$19:$B$100)</f>
        <v>0</v>
      </c>
      <c r="C214" s="66">
        <f>SUMIF(Dados!$L$2:$L$1000,'Análise dos Vendedores'!A214,Dados!$M$2:$M$1000)</f>
        <v>0</v>
      </c>
      <c r="D214" s="24" t="e">
        <f t="shared" ca="1" si="21"/>
        <v>#DIV/0!</v>
      </c>
      <c r="E214" s="24" t="e">
        <f t="shared" ca="1" si="22"/>
        <v>#DIV/0!</v>
      </c>
      <c r="F214" s="20">
        <f ca="1">SUMIF(Metas!$A$19:$A$1000,'Análise dos Vendedores'!A214,Metas!$C$19:$C$100)</f>
        <v>0</v>
      </c>
      <c r="G214" s="25" t="e">
        <f>AVERAGEIF(Dados!$L$2:$L$1000,'Análise dos Vendedores'!A214,Dados!$N$2:$N$1000)</f>
        <v>#DIV/0!</v>
      </c>
      <c r="H214" s="25" t="e">
        <f t="shared" ca="1" si="23"/>
        <v>#DIV/0!</v>
      </c>
      <c r="I214" s="25" t="e">
        <f t="shared" ca="1" si="24"/>
        <v>#DIV/0!</v>
      </c>
      <c r="J214" s="22">
        <f ca="1">SUMIF(Metas!$A$19:$A$1000,'Análise dos Vendedores'!A214,Metas!$D$19:$D$100)</f>
        <v>0</v>
      </c>
      <c r="K214" s="26" t="e">
        <f>AVERAGEIF(Dados!$L$2:$L$1000,'Análise dos Vendedores'!A214,Dados!$O$2:$O$1000)</f>
        <v>#DIV/0!</v>
      </c>
      <c r="L214" s="26" t="e">
        <f t="shared" ca="1" si="25"/>
        <v>#DIV/0!</v>
      </c>
      <c r="M214" s="26" t="e">
        <f t="shared" ca="1" si="26"/>
        <v>#DIV/0!</v>
      </c>
      <c r="N214" s="64" t="e">
        <f t="shared" ca="1" si="27"/>
        <v>#DIV/0!</v>
      </c>
    </row>
    <row r="215" spans="2:14" x14ac:dyDescent="0.25">
      <c r="B215" s="66">
        <f ca="1">SUMIF(Metas!$A$19:$A$1000,'Análise dos Vendedores'!A215,Metas!$B$19:$B$100)</f>
        <v>0</v>
      </c>
      <c r="C215" s="66">
        <f>SUMIF(Dados!$L$2:$L$1000,'Análise dos Vendedores'!A215,Dados!$M$2:$M$1000)</f>
        <v>0</v>
      </c>
      <c r="D215" s="24" t="e">
        <f t="shared" ca="1" si="21"/>
        <v>#DIV/0!</v>
      </c>
      <c r="E215" s="24" t="e">
        <f t="shared" ca="1" si="22"/>
        <v>#DIV/0!</v>
      </c>
      <c r="F215" s="20">
        <f ca="1">SUMIF(Metas!$A$19:$A$1000,'Análise dos Vendedores'!A215,Metas!$C$19:$C$100)</f>
        <v>0</v>
      </c>
      <c r="G215" s="25" t="e">
        <f>AVERAGEIF(Dados!$L$2:$L$1000,'Análise dos Vendedores'!A215,Dados!$N$2:$N$1000)</f>
        <v>#DIV/0!</v>
      </c>
      <c r="H215" s="25" t="e">
        <f t="shared" ca="1" si="23"/>
        <v>#DIV/0!</v>
      </c>
      <c r="I215" s="25" t="e">
        <f t="shared" ca="1" si="24"/>
        <v>#DIV/0!</v>
      </c>
      <c r="J215" s="22">
        <f ca="1">SUMIF(Metas!$A$19:$A$1000,'Análise dos Vendedores'!A215,Metas!$D$19:$D$100)</f>
        <v>0</v>
      </c>
      <c r="K215" s="26" t="e">
        <f>AVERAGEIF(Dados!$L$2:$L$1000,'Análise dos Vendedores'!A215,Dados!$O$2:$O$1000)</f>
        <v>#DIV/0!</v>
      </c>
      <c r="L215" s="26" t="e">
        <f t="shared" ca="1" si="25"/>
        <v>#DIV/0!</v>
      </c>
      <c r="M215" s="26" t="e">
        <f t="shared" ca="1" si="26"/>
        <v>#DIV/0!</v>
      </c>
      <c r="N215" s="64" t="e">
        <f t="shared" ca="1" si="27"/>
        <v>#DIV/0!</v>
      </c>
    </row>
    <row r="216" spans="2:14" x14ac:dyDescent="0.25">
      <c r="B216" s="66">
        <f ca="1">SUMIF(Metas!$A$19:$A$1000,'Análise dos Vendedores'!A216,Metas!$B$19:$B$100)</f>
        <v>0</v>
      </c>
      <c r="C216" s="66">
        <f>SUMIF(Dados!$L$2:$L$1000,'Análise dos Vendedores'!A216,Dados!$M$2:$M$1000)</f>
        <v>0</v>
      </c>
      <c r="D216" s="24" t="e">
        <f t="shared" ca="1" si="21"/>
        <v>#DIV/0!</v>
      </c>
      <c r="E216" s="24" t="e">
        <f t="shared" ca="1" si="22"/>
        <v>#DIV/0!</v>
      </c>
      <c r="F216" s="20">
        <f ca="1">SUMIF(Metas!$A$19:$A$1000,'Análise dos Vendedores'!A216,Metas!$C$19:$C$100)</f>
        <v>0</v>
      </c>
      <c r="G216" s="25" t="e">
        <f>AVERAGEIF(Dados!$L$2:$L$1000,'Análise dos Vendedores'!A216,Dados!$N$2:$N$1000)</f>
        <v>#DIV/0!</v>
      </c>
      <c r="H216" s="25" t="e">
        <f t="shared" ca="1" si="23"/>
        <v>#DIV/0!</v>
      </c>
      <c r="I216" s="25" t="e">
        <f t="shared" ca="1" si="24"/>
        <v>#DIV/0!</v>
      </c>
      <c r="J216" s="22">
        <f ca="1">SUMIF(Metas!$A$19:$A$1000,'Análise dos Vendedores'!A216,Metas!$D$19:$D$100)</f>
        <v>0</v>
      </c>
      <c r="K216" s="26" t="e">
        <f>AVERAGEIF(Dados!$L$2:$L$1000,'Análise dos Vendedores'!A216,Dados!$O$2:$O$1000)</f>
        <v>#DIV/0!</v>
      </c>
      <c r="L216" s="26" t="e">
        <f t="shared" ca="1" si="25"/>
        <v>#DIV/0!</v>
      </c>
      <c r="M216" s="26" t="e">
        <f t="shared" ca="1" si="26"/>
        <v>#DIV/0!</v>
      </c>
      <c r="N216" s="64" t="e">
        <f t="shared" ca="1" si="27"/>
        <v>#DIV/0!</v>
      </c>
    </row>
    <row r="217" spans="2:14" x14ac:dyDescent="0.25">
      <c r="B217" s="66">
        <f ca="1">SUMIF(Metas!$A$19:$A$1000,'Análise dos Vendedores'!A217,Metas!$B$19:$B$100)</f>
        <v>0</v>
      </c>
      <c r="C217" s="66">
        <f>SUMIF(Dados!$L$2:$L$1000,'Análise dos Vendedores'!A217,Dados!$M$2:$M$1000)</f>
        <v>0</v>
      </c>
      <c r="D217" s="24" t="e">
        <f t="shared" ca="1" si="21"/>
        <v>#DIV/0!</v>
      </c>
      <c r="E217" s="24" t="e">
        <f t="shared" ca="1" si="22"/>
        <v>#DIV/0!</v>
      </c>
      <c r="F217" s="20">
        <f ca="1">SUMIF(Metas!$A$19:$A$1000,'Análise dos Vendedores'!A217,Metas!$C$19:$C$100)</f>
        <v>0</v>
      </c>
      <c r="G217" s="25" t="e">
        <f>AVERAGEIF(Dados!$L$2:$L$1000,'Análise dos Vendedores'!A217,Dados!$N$2:$N$1000)</f>
        <v>#DIV/0!</v>
      </c>
      <c r="H217" s="25" t="e">
        <f t="shared" ca="1" si="23"/>
        <v>#DIV/0!</v>
      </c>
      <c r="I217" s="25" t="e">
        <f t="shared" ca="1" si="24"/>
        <v>#DIV/0!</v>
      </c>
      <c r="J217" s="22">
        <f ca="1">SUMIF(Metas!$A$19:$A$1000,'Análise dos Vendedores'!A217,Metas!$D$19:$D$100)</f>
        <v>0</v>
      </c>
      <c r="K217" s="26" t="e">
        <f>AVERAGEIF(Dados!$L$2:$L$1000,'Análise dos Vendedores'!A217,Dados!$O$2:$O$1000)</f>
        <v>#DIV/0!</v>
      </c>
      <c r="L217" s="26" t="e">
        <f t="shared" ca="1" si="25"/>
        <v>#DIV/0!</v>
      </c>
      <c r="M217" s="26" t="e">
        <f t="shared" ca="1" si="26"/>
        <v>#DIV/0!</v>
      </c>
      <c r="N217" s="64" t="e">
        <f t="shared" ca="1" si="27"/>
        <v>#DIV/0!</v>
      </c>
    </row>
    <row r="218" spans="2:14" x14ac:dyDescent="0.25">
      <c r="B218" s="66">
        <f ca="1">SUMIF(Metas!$A$19:$A$1000,'Análise dos Vendedores'!A218,Metas!$B$19:$B$100)</f>
        <v>0</v>
      </c>
      <c r="C218" s="66">
        <f>SUMIF(Dados!$L$2:$L$1000,'Análise dos Vendedores'!A218,Dados!$M$2:$M$1000)</f>
        <v>0</v>
      </c>
      <c r="D218" s="24" t="e">
        <f t="shared" ca="1" si="21"/>
        <v>#DIV/0!</v>
      </c>
      <c r="E218" s="24" t="e">
        <f t="shared" ca="1" si="22"/>
        <v>#DIV/0!</v>
      </c>
      <c r="F218" s="20">
        <f ca="1">SUMIF(Metas!$A$19:$A$1000,'Análise dos Vendedores'!A218,Metas!$C$19:$C$100)</f>
        <v>0</v>
      </c>
      <c r="G218" s="25" t="e">
        <f>AVERAGEIF(Dados!$L$2:$L$1000,'Análise dos Vendedores'!A218,Dados!$N$2:$N$1000)</f>
        <v>#DIV/0!</v>
      </c>
      <c r="H218" s="25" t="e">
        <f t="shared" ca="1" si="23"/>
        <v>#DIV/0!</v>
      </c>
      <c r="I218" s="25" t="e">
        <f t="shared" ca="1" si="24"/>
        <v>#DIV/0!</v>
      </c>
      <c r="J218" s="22">
        <f ca="1">SUMIF(Metas!$A$19:$A$1000,'Análise dos Vendedores'!A218,Metas!$D$19:$D$100)</f>
        <v>0</v>
      </c>
      <c r="K218" s="26" t="e">
        <f>AVERAGEIF(Dados!$L$2:$L$1000,'Análise dos Vendedores'!A218,Dados!$O$2:$O$1000)</f>
        <v>#DIV/0!</v>
      </c>
      <c r="L218" s="26" t="e">
        <f t="shared" ca="1" si="25"/>
        <v>#DIV/0!</v>
      </c>
      <c r="M218" s="26" t="e">
        <f t="shared" ca="1" si="26"/>
        <v>#DIV/0!</v>
      </c>
      <c r="N218" s="64" t="e">
        <f t="shared" ca="1" si="27"/>
        <v>#DIV/0!</v>
      </c>
    </row>
    <row r="219" spans="2:14" x14ac:dyDescent="0.25">
      <c r="B219" s="66">
        <f ca="1">SUMIF(Metas!$A$19:$A$1000,'Análise dos Vendedores'!A219,Metas!$B$19:$B$100)</f>
        <v>0</v>
      </c>
      <c r="C219" s="66">
        <f>SUMIF(Dados!$L$2:$L$1000,'Análise dos Vendedores'!A219,Dados!$M$2:$M$1000)</f>
        <v>0</v>
      </c>
      <c r="D219" s="24" t="e">
        <f t="shared" ca="1" si="21"/>
        <v>#DIV/0!</v>
      </c>
      <c r="E219" s="24" t="e">
        <f t="shared" ca="1" si="22"/>
        <v>#DIV/0!</v>
      </c>
      <c r="F219" s="20">
        <f ca="1">SUMIF(Metas!$A$19:$A$1000,'Análise dos Vendedores'!A219,Metas!$C$19:$C$100)</f>
        <v>0</v>
      </c>
      <c r="G219" s="25" t="e">
        <f>AVERAGEIF(Dados!$L$2:$L$1000,'Análise dos Vendedores'!A219,Dados!$N$2:$N$1000)</f>
        <v>#DIV/0!</v>
      </c>
      <c r="H219" s="25" t="e">
        <f t="shared" ca="1" si="23"/>
        <v>#DIV/0!</v>
      </c>
      <c r="I219" s="25" t="e">
        <f t="shared" ca="1" si="24"/>
        <v>#DIV/0!</v>
      </c>
      <c r="J219" s="22">
        <f ca="1">SUMIF(Metas!$A$19:$A$1000,'Análise dos Vendedores'!A219,Metas!$D$19:$D$100)</f>
        <v>0</v>
      </c>
      <c r="K219" s="26" t="e">
        <f>AVERAGEIF(Dados!$L$2:$L$1000,'Análise dos Vendedores'!A219,Dados!$O$2:$O$1000)</f>
        <v>#DIV/0!</v>
      </c>
      <c r="L219" s="26" t="e">
        <f t="shared" ca="1" si="25"/>
        <v>#DIV/0!</v>
      </c>
      <c r="M219" s="26" t="e">
        <f t="shared" ca="1" si="26"/>
        <v>#DIV/0!</v>
      </c>
      <c r="N219" s="64" t="e">
        <f t="shared" ca="1" si="27"/>
        <v>#DIV/0!</v>
      </c>
    </row>
    <row r="220" spans="2:14" x14ac:dyDescent="0.25">
      <c r="B220" s="66">
        <f ca="1">SUMIF(Metas!$A$19:$A$1000,'Análise dos Vendedores'!A220,Metas!$B$19:$B$100)</f>
        <v>0</v>
      </c>
      <c r="C220" s="66">
        <f>SUMIF(Dados!$L$2:$L$1000,'Análise dos Vendedores'!A220,Dados!$M$2:$M$1000)</f>
        <v>0</v>
      </c>
      <c r="D220" s="24" t="e">
        <f t="shared" ca="1" si="21"/>
        <v>#DIV/0!</v>
      </c>
      <c r="E220" s="24" t="e">
        <f t="shared" ca="1" si="22"/>
        <v>#DIV/0!</v>
      </c>
      <c r="F220" s="20">
        <f ca="1">SUMIF(Metas!$A$19:$A$1000,'Análise dos Vendedores'!A220,Metas!$C$19:$C$100)</f>
        <v>0</v>
      </c>
      <c r="G220" s="25" t="e">
        <f>AVERAGEIF(Dados!$L$2:$L$1000,'Análise dos Vendedores'!A220,Dados!$N$2:$N$1000)</f>
        <v>#DIV/0!</v>
      </c>
      <c r="H220" s="25" t="e">
        <f t="shared" ca="1" si="23"/>
        <v>#DIV/0!</v>
      </c>
      <c r="I220" s="25" t="e">
        <f t="shared" ca="1" si="24"/>
        <v>#DIV/0!</v>
      </c>
      <c r="J220" s="22">
        <f ca="1">SUMIF(Metas!$A$19:$A$1000,'Análise dos Vendedores'!A220,Metas!$D$19:$D$100)</f>
        <v>0</v>
      </c>
      <c r="K220" s="26" t="e">
        <f>AVERAGEIF(Dados!$L$2:$L$1000,'Análise dos Vendedores'!A220,Dados!$O$2:$O$1000)</f>
        <v>#DIV/0!</v>
      </c>
      <c r="L220" s="26" t="e">
        <f t="shared" ca="1" si="25"/>
        <v>#DIV/0!</v>
      </c>
      <c r="M220" s="26" t="e">
        <f t="shared" ca="1" si="26"/>
        <v>#DIV/0!</v>
      </c>
      <c r="N220" s="64" t="e">
        <f t="shared" ca="1" si="27"/>
        <v>#DIV/0!</v>
      </c>
    </row>
    <row r="221" spans="2:14" x14ac:dyDescent="0.25">
      <c r="B221" s="66">
        <f ca="1">SUMIF(Metas!$A$19:$A$1000,'Análise dos Vendedores'!A221,Metas!$B$19:$B$100)</f>
        <v>0</v>
      </c>
      <c r="C221" s="66">
        <f>SUMIF(Dados!$L$2:$L$1000,'Análise dos Vendedores'!A221,Dados!$M$2:$M$1000)</f>
        <v>0</v>
      </c>
      <c r="D221" s="24" t="e">
        <f t="shared" ca="1" si="21"/>
        <v>#DIV/0!</v>
      </c>
      <c r="E221" s="24" t="e">
        <f t="shared" ca="1" si="22"/>
        <v>#DIV/0!</v>
      </c>
      <c r="F221" s="20">
        <f ca="1">SUMIF(Metas!$A$19:$A$1000,'Análise dos Vendedores'!A221,Metas!$C$19:$C$100)</f>
        <v>0</v>
      </c>
      <c r="G221" s="25" t="e">
        <f>AVERAGEIF(Dados!$L$2:$L$1000,'Análise dos Vendedores'!A221,Dados!$N$2:$N$1000)</f>
        <v>#DIV/0!</v>
      </c>
      <c r="H221" s="25" t="e">
        <f t="shared" ca="1" si="23"/>
        <v>#DIV/0!</v>
      </c>
      <c r="I221" s="25" t="e">
        <f t="shared" ca="1" si="24"/>
        <v>#DIV/0!</v>
      </c>
      <c r="J221" s="22">
        <f ca="1">SUMIF(Metas!$A$19:$A$1000,'Análise dos Vendedores'!A221,Metas!$D$19:$D$100)</f>
        <v>0</v>
      </c>
      <c r="K221" s="26" t="e">
        <f>AVERAGEIF(Dados!$L$2:$L$1000,'Análise dos Vendedores'!A221,Dados!$O$2:$O$1000)</f>
        <v>#DIV/0!</v>
      </c>
      <c r="L221" s="26" t="e">
        <f t="shared" ca="1" si="25"/>
        <v>#DIV/0!</v>
      </c>
      <c r="M221" s="26" t="e">
        <f t="shared" ca="1" si="26"/>
        <v>#DIV/0!</v>
      </c>
      <c r="N221" s="64" t="e">
        <f t="shared" ca="1" si="27"/>
        <v>#DIV/0!</v>
      </c>
    </row>
    <row r="222" spans="2:14" x14ac:dyDescent="0.25">
      <c r="B222" s="66">
        <f ca="1">SUMIF(Metas!$A$19:$A$1000,'Análise dos Vendedores'!A222,Metas!$B$19:$B$100)</f>
        <v>0</v>
      </c>
      <c r="C222" s="66">
        <f>SUMIF(Dados!$L$2:$L$1000,'Análise dos Vendedores'!A222,Dados!$M$2:$M$1000)</f>
        <v>0</v>
      </c>
      <c r="D222" s="24" t="e">
        <f t="shared" ca="1" si="21"/>
        <v>#DIV/0!</v>
      </c>
      <c r="E222" s="24" t="e">
        <f t="shared" ca="1" si="22"/>
        <v>#DIV/0!</v>
      </c>
      <c r="F222" s="20">
        <f ca="1">SUMIF(Metas!$A$19:$A$1000,'Análise dos Vendedores'!A222,Metas!$C$19:$C$100)</f>
        <v>0</v>
      </c>
      <c r="G222" s="25" t="e">
        <f>AVERAGEIF(Dados!$L$2:$L$1000,'Análise dos Vendedores'!A222,Dados!$N$2:$N$1000)</f>
        <v>#DIV/0!</v>
      </c>
      <c r="H222" s="25" t="e">
        <f t="shared" ca="1" si="23"/>
        <v>#DIV/0!</v>
      </c>
      <c r="I222" s="25" t="e">
        <f t="shared" ca="1" si="24"/>
        <v>#DIV/0!</v>
      </c>
      <c r="J222" s="22">
        <f ca="1">SUMIF(Metas!$A$19:$A$1000,'Análise dos Vendedores'!A222,Metas!$D$19:$D$100)</f>
        <v>0</v>
      </c>
      <c r="K222" s="26" t="e">
        <f>AVERAGEIF(Dados!$L$2:$L$1000,'Análise dos Vendedores'!A222,Dados!$O$2:$O$1000)</f>
        <v>#DIV/0!</v>
      </c>
      <c r="L222" s="26" t="e">
        <f t="shared" ca="1" si="25"/>
        <v>#DIV/0!</v>
      </c>
      <c r="M222" s="26" t="e">
        <f t="shared" ca="1" si="26"/>
        <v>#DIV/0!</v>
      </c>
      <c r="N222" s="64" t="e">
        <f t="shared" ca="1" si="27"/>
        <v>#DIV/0!</v>
      </c>
    </row>
    <row r="223" spans="2:14" x14ac:dyDescent="0.25">
      <c r="B223" s="66">
        <f ca="1">SUMIF(Metas!$A$19:$A$1000,'Análise dos Vendedores'!A223,Metas!$B$19:$B$100)</f>
        <v>0</v>
      </c>
      <c r="C223" s="66">
        <f>SUMIF(Dados!$L$2:$L$1000,'Análise dos Vendedores'!A223,Dados!$M$2:$M$1000)</f>
        <v>0</v>
      </c>
      <c r="D223" s="24" t="e">
        <f t="shared" ca="1" si="21"/>
        <v>#DIV/0!</v>
      </c>
      <c r="E223" s="24" t="e">
        <f t="shared" ca="1" si="22"/>
        <v>#DIV/0!</v>
      </c>
      <c r="F223" s="20">
        <f ca="1">SUMIF(Metas!$A$19:$A$1000,'Análise dos Vendedores'!A223,Metas!$C$19:$C$100)</f>
        <v>0</v>
      </c>
      <c r="G223" s="25" t="e">
        <f>AVERAGEIF(Dados!$L$2:$L$1000,'Análise dos Vendedores'!A223,Dados!$N$2:$N$1000)</f>
        <v>#DIV/0!</v>
      </c>
      <c r="H223" s="25" t="e">
        <f t="shared" ca="1" si="23"/>
        <v>#DIV/0!</v>
      </c>
      <c r="I223" s="25" t="e">
        <f t="shared" ca="1" si="24"/>
        <v>#DIV/0!</v>
      </c>
      <c r="J223" s="22">
        <f ca="1">SUMIF(Metas!$A$19:$A$1000,'Análise dos Vendedores'!A223,Metas!$D$19:$D$100)</f>
        <v>0</v>
      </c>
      <c r="K223" s="26" t="e">
        <f>AVERAGEIF(Dados!$L$2:$L$1000,'Análise dos Vendedores'!A223,Dados!$O$2:$O$1000)</f>
        <v>#DIV/0!</v>
      </c>
      <c r="L223" s="26" t="e">
        <f t="shared" ca="1" si="25"/>
        <v>#DIV/0!</v>
      </c>
      <c r="M223" s="26" t="e">
        <f t="shared" ca="1" si="26"/>
        <v>#DIV/0!</v>
      </c>
      <c r="N223" s="64" t="e">
        <f t="shared" ca="1" si="27"/>
        <v>#DIV/0!</v>
      </c>
    </row>
    <row r="224" spans="2:14" x14ac:dyDescent="0.25">
      <c r="B224" s="66">
        <f ca="1">SUMIF(Metas!$A$19:$A$1000,'Análise dos Vendedores'!A224,Metas!$B$19:$B$100)</f>
        <v>0</v>
      </c>
      <c r="C224" s="66">
        <f>SUMIF(Dados!$L$2:$L$1000,'Análise dos Vendedores'!A224,Dados!$M$2:$M$1000)</f>
        <v>0</v>
      </c>
      <c r="D224" s="24" t="e">
        <f t="shared" ca="1" si="21"/>
        <v>#DIV/0!</v>
      </c>
      <c r="E224" s="24" t="e">
        <f t="shared" ca="1" si="22"/>
        <v>#DIV/0!</v>
      </c>
      <c r="F224" s="20">
        <f ca="1">SUMIF(Metas!$A$19:$A$1000,'Análise dos Vendedores'!A224,Metas!$C$19:$C$100)</f>
        <v>0</v>
      </c>
      <c r="G224" s="25" t="e">
        <f>AVERAGEIF(Dados!$L$2:$L$1000,'Análise dos Vendedores'!A224,Dados!$N$2:$N$1000)</f>
        <v>#DIV/0!</v>
      </c>
      <c r="H224" s="25" t="e">
        <f t="shared" ca="1" si="23"/>
        <v>#DIV/0!</v>
      </c>
      <c r="I224" s="25" t="e">
        <f t="shared" ca="1" si="24"/>
        <v>#DIV/0!</v>
      </c>
      <c r="J224" s="22">
        <f ca="1">SUMIF(Metas!$A$19:$A$1000,'Análise dos Vendedores'!A224,Metas!$D$19:$D$100)</f>
        <v>0</v>
      </c>
      <c r="K224" s="26" t="e">
        <f>AVERAGEIF(Dados!$L$2:$L$1000,'Análise dos Vendedores'!A224,Dados!$O$2:$O$1000)</f>
        <v>#DIV/0!</v>
      </c>
      <c r="L224" s="26" t="e">
        <f t="shared" ca="1" si="25"/>
        <v>#DIV/0!</v>
      </c>
      <c r="M224" s="26" t="e">
        <f t="shared" ca="1" si="26"/>
        <v>#DIV/0!</v>
      </c>
      <c r="N224" s="64" t="e">
        <f t="shared" ca="1" si="27"/>
        <v>#DIV/0!</v>
      </c>
    </row>
    <row r="225" spans="2:14" x14ac:dyDescent="0.25">
      <c r="B225" s="66">
        <f ca="1">SUMIF(Metas!$A$19:$A$1000,'Análise dos Vendedores'!A225,Metas!$B$19:$B$100)</f>
        <v>0</v>
      </c>
      <c r="C225" s="66">
        <f>SUMIF(Dados!$L$2:$L$1000,'Análise dos Vendedores'!A225,Dados!$M$2:$M$1000)</f>
        <v>0</v>
      </c>
      <c r="D225" s="24" t="e">
        <f t="shared" ca="1" si="21"/>
        <v>#DIV/0!</v>
      </c>
      <c r="E225" s="24" t="e">
        <f t="shared" ca="1" si="22"/>
        <v>#DIV/0!</v>
      </c>
      <c r="F225" s="20">
        <f ca="1">SUMIF(Metas!$A$19:$A$1000,'Análise dos Vendedores'!A225,Metas!$C$19:$C$100)</f>
        <v>0</v>
      </c>
      <c r="G225" s="25" t="e">
        <f>AVERAGEIF(Dados!$L$2:$L$1000,'Análise dos Vendedores'!A225,Dados!$N$2:$N$1000)</f>
        <v>#DIV/0!</v>
      </c>
      <c r="H225" s="25" t="e">
        <f t="shared" ca="1" si="23"/>
        <v>#DIV/0!</v>
      </c>
      <c r="I225" s="25" t="e">
        <f t="shared" ca="1" si="24"/>
        <v>#DIV/0!</v>
      </c>
      <c r="J225" s="22">
        <f ca="1">SUMIF(Metas!$A$19:$A$1000,'Análise dos Vendedores'!A225,Metas!$D$19:$D$100)</f>
        <v>0</v>
      </c>
      <c r="K225" s="26" t="e">
        <f>AVERAGEIF(Dados!$L$2:$L$1000,'Análise dos Vendedores'!A225,Dados!$O$2:$O$1000)</f>
        <v>#DIV/0!</v>
      </c>
      <c r="L225" s="26" t="e">
        <f t="shared" ca="1" si="25"/>
        <v>#DIV/0!</v>
      </c>
      <c r="M225" s="26" t="e">
        <f t="shared" ca="1" si="26"/>
        <v>#DIV/0!</v>
      </c>
      <c r="N225" s="64" t="e">
        <f t="shared" ca="1" si="27"/>
        <v>#DIV/0!</v>
      </c>
    </row>
    <row r="226" spans="2:14" x14ac:dyDescent="0.25">
      <c r="B226" s="66">
        <f ca="1">SUMIF(Metas!$A$19:$A$1000,'Análise dos Vendedores'!A226,Metas!$B$19:$B$100)</f>
        <v>0</v>
      </c>
      <c r="C226" s="66">
        <f>SUMIF(Dados!$L$2:$L$1000,'Análise dos Vendedores'!A226,Dados!$M$2:$M$1000)</f>
        <v>0</v>
      </c>
      <c r="D226" s="24" t="e">
        <f t="shared" ca="1" si="21"/>
        <v>#DIV/0!</v>
      </c>
      <c r="E226" s="24" t="e">
        <f t="shared" ca="1" si="22"/>
        <v>#DIV/0!</v>
      </c>
      <c r="F226" s="20">
        <f ca="1">SUMIF(Metas!$A$19:$A$1000,'Análise dos Vendedores'!A226,Metas!$C$19:$C$100)</f>
        <v>0</v>
      </c>
      <c r="G226" s="25" t="e">
        <f>AVERAGEIF(Dados!$L$2:$L$1000,'Análise dos Vendedores'!A226,Dados!$N$2:$N$1000)</f>
        <v>#DIV/0!</v>
      </c>
      <c r="H226" s="25" t="e">
        <f t="shared" ca="1" si="23"/>
        <v>#DIV/0!</v>
      </c>
      <c r="I226" s="25" t="e">
        <f t="shared" ca="1" si="24"/>
        <v>#DIV/0!</v>
      </c>
      <c r="J226" s="22">
        <f ca="1">SUMIF(Metas!$A$19:$A$1000,'Análise dos Vendedores'!A226,Metas!$D$19:$D$100)</f>
        <v>0</v>
      </c>
      <c r="K226" s="26" t="e">
        <f>AVERAGEIF(Dados!$L$2:$L$1000,'Análise dos Vendedores'!A226,Dados!$O$2:$O$1000)</f>
        <v>#DIV/0!</v>
      </c>
      <c r="L226" s="26" t="e">
        <f t="shared" ca="1" si="25"/>
        <v>#DIV/0!</v>
      </c>
      <c r="M226" s="26" t="e">
        <f t="shared" ca="1" si="26"/>
        <v>#DIV/0!</v>
      </c>
      <c r="N226" s="64" t="e">
        <f t="shared" ca="1" si="27"/>
        <v>#DIV/0!</v>
      </c>
    </row>
    <row r="227" spans="2:14" x14ac:dyDescent="0.25">
      <c r="B227" s="66">
        <f ca="1">SUMIF(Metas!$A$19:$A$1000,'Análise dos Vendedores'!A227,Metas!$B$19:$B$100)</f>
        <v>0</v>
      </c>
      <c r="C227" s="66">
        <f>SUMIF(Dados!$L$2:$L$1000,'Análise dos Vendedores'!A227,Dados!$M$2:$M$1000)</f>
        <v>0</v>
      </c>
      <c r="D227" s="24" t="e">
        <f t="shared" ca="1" si="21"/>
        <v>#DIV/0!</v>
      </c>
      <c r="E227" s="24" t="e">
        <f t="shared" ca="1" si="22"/>
        <v>#DIV/0!</v>
      </c>
      <c r="F227" s="20">
        <f ca="1">SUMIF(Metas!$A$19:$A$1000,'Análise dos Vendedores'!A227,Metas!$C$19:$C$100)</f>
        <v>0</v>
      </c>
      <c r="G227" s="25" t="e">
        <f>AVERAGEIF(Dados!$L$2:$L$1000,'Análise dos Vendedores'!A227,Dados!$N$2:$N$1000)</f>
        <v>#DIV/0!</v>
      </c>
      <c r="H227" s="25" t="e">
        <f t="shared" ca="1" si="23"/>
        <v>#DIV/0!</v>
      </c>
      <c r="I227" s="25" t="e">
        <f t="shared" ca="1" si="24"/>
        <v>#DIV/0!</v>
      </c>
      <c r="J227" s="22">
        <f ca="1">SUMIF(Metas!$A$19:$A$1000,'Análise dos Vendedores'!A227,Metas!$D$19:$D$100)</f>
        <v>0</v>
      </c>
      <c r="K227" s="26" t="e">
        <f>AVERAGEIF(Dados!$L$2:$L$1000,'Análise dos Vendedores'!A227,Dados!$O$2:$O$1000)</f>
        <v>#DIV/0!</v>
      </c>
      <c r="L227" s="26" t="e">
        <f t="shared" ca="1" si="25"/>
        <v>#DIV/0!</v>
      </c>
      <c r="M227" s="26" t="e">
        <f t="shared" ca="1" si="26"/>
        <v>#DIV/0!</v>
      </c>
      <c r="N227" s="64" t="e">
        <f t="shared" ca="1" si="27"/>
        <v>#DIV/0!</v>
      </c>
    </row>
    <row r="228" spans="2:14" x14ac:dyDescent="0.25">
      <c r="B228" s="66">
        <f ca="1">SUMIF(Metas!$A$19:$A$1000,'Análise dos Vendedores'!A228,Metas!$B$19:$B$100)</f>
        <v>0</v>
      </c>
      <c r="C228" s="66">
        <f>SUMIF(Dados!$L$2:$L$1000,'Análise dos Vendedores'!A228,Dados!$M$2:$M$1000)</f>
        <v>0</v>
      </c>
      <c r="D228" s="24" t="e">
        <f t="shared" ca="1" si="21"/>
        <v>#DIV/0!</v>
      </c>
      <c r="E228" s="24" t="e">
        <f t="shared" ca="1" si="22"/>
        <v>#DIV/0!</v>
      </c>
      <c r="F228" s="20">
        <f ca="1">SUMIF(Metas!$A$19:$A$1000,'Análise dos Vendedores'!A228,Metas!$C$19:$C$100)</f>
        <v>0</v>
      </c>
      <c r="G228" s="25" t="e">
        <f>AVERAGEIF(Dados!$L$2:$L$1000,'Análise dos Vendedores'!A228,Dados!$N$2:$N$1000)</f>
        <v>#DIV/0!</v>
      </c>
      <c r="H228" s="25" t="e">
        <f t="shared" ca="1" si="23"/>
        <v>#DIV/0!</v>
      </c>
      <c r="I228" s="25" t="e">
        <f t="shared" ca="1" si="24"/>
        <v>#DIV/0!</v>
      </c>
      <c r="J228" s="22">
        <f ca="1">SUMIF(Metas!$A$19:$A$1000,'Análise dos Vendedores'!A228,Metas!$D$19:$D$100)</f>
        <v>0</v>
      </c>
      <c r="K228" s="26" t="e">
        <f>AVERAGEIF(Dados!$L$2:$L$1000,'Análise dos Vendedores'!A228,Dados!$O$2:$O$1000)</f>
        <v>#DIV/0!</v>
      </c>
      <c r="L228" s="26" t="e">
        <f t="shared" ca="1" si="25"/>
        <v>#DIV/0!</v>
      </c>
      <c r="M228" s="26" t="e">
        <f t="shared" ca="1" si="26"/>
        <v>#DIV/0!</v>
      </c>
      <c r="N228" s="64" t="e">
        <f t="shared" ca="1" si="27"/>
        <v>#DIV/0!</v>
      </c>
    </row>
    <row r="229" spans="2:14" x14ac:dyDescent="0.25">
      <c r="B229" s="66">
        <f ca="1">SUMIF(Metas!$A$19:$A$1000,'Análise dos Vendedores'!A229,Metas!$B$19:$B$100)</f>
        <v>0</v>
      </c>
      <c r="C229" s="66">
        <f>SUMIF(Dados!$L$2:$L$1000,'Análise dos Vendedores'!A229,Dados!$M$2:$M$1000)</f>
        <v>0</v>
      </c>
      <c r="D229" s="24" t="e">
        <f t="shared" ca="1" si="21"/>
        <v>#DIV/0!</v>
      </c>
      <c r="E229" s="24" t="e">
        <f t="shared" ca="1" si="22"/>
        <v>#DIV/0!</v>
      </c>
      <c r="F229" s="20">
        <f ca="1">SUMIF(Metas!$A$19:$A$1000,'Análise dos Vendedores'!A229,Metas!$C$19:$C$100)</f>
        <v>0</v>
      </c>
      <c r="G229" s="25" t="e">
        <f>AVERAGEIF(Dados!$L$2:$L$1000,'Análise dos Vendedores'!A229,Dados!$N$2:$N$1000)</f>
        <v>#DIV/0!</v>
      </c>
      <c r="H229" s="25" t="e">
        <f t="shared" ca="1" si="23"/>
        <v>#DIV/0!</v>
      </c>
      <c r="I229" s="25" t="e">
        <f t="shared" ca="1" si="24"/>
        <v>#DIV/0!</v>
      </c>
      <c r="J229" s="22">
        <f ca="1">SUMIF(Metas!$A$19:$A$1000,'Análise dos Vendedores'!A229,Metas!$D$19:$D$100)</f>
        <v>0</v>
      </c>
      <c r="K229" s="26" t="e">
        <f>AVERAGEIF(Dados!$L$2:$L$1000,'Análise dos Vendedores'!A229,Dados!$O$2:$O$1000)</f>
        <v>#DIV/0!</v>
      </c>
      <c r="L229" s="26" t="e">
        <f t="shared" ca="1" si="25"/>
        <v>#DIV/0!</v>
      </c>
      <c r="M229" s="26" t="e">
        <f t="shared" ca="1" si="26"/>
        <v>#DIV/0!</v>
      </c>
      <c r="N229" s="64" t="e">
        <f t="shared" ca="1" si="27"/>
        <v>#DIV/0!</v>
      </c>
    </row>
    <row r="230" spans="2:14" x14ac:dyDescent="0.25">
      <c r="B230" s="66">
        <f ca="1">SUMIF(Metas!$A$19:$A$1000,'Análise dos Vendedores'!A230,Metas!$B$19:$B$100)</f>
        <v>0</v>
      </c>
      <c r="C230" s="66">
        <f>SUMIF(Dados!$L$2:$L$1000,'Análise dos Vendedores'!A230,Dados!$M$2:$M$1000)</f>
        <v>0</v>
      </c>
      <c r="D230" s="24" t="e">
        <f t="shared" ca="1" si="21"/>
        <v>#DIV/0!</v>
      </c>
      <c r="E230" s="24" t="e">
        <f t="shared" ca="1" si="22"/>
        <v>#DIV/0!</v>
      </c>
      <c r="F230" s="20">
        <f ca="1">SUMIF(Metas!$A$19:$A$1000,'Análise dos Vendedores'!A230,Metas!$C$19:$C$100)</f>
        <v>0</v>
      </c>
      <c r="G230" s="25" t="e">
        <f>AVERAGEIF(Dados!$L$2:$L$1000,'Análise dos Vendedores'!A230,Dados!$N$2:$N$1000)</f>
        <v>#DIV/0!</v>
      </c>
      <c r="H230" s="25" t="e">
        <f t="shared" ca="1" si="23"/>
        <v>#DIV/0!</v>
      </c>
      <c r="I230" s="25" t="e">
        <f t="shared" ca="1" si="24"/>
        <v>#DIV/0!</v>
      </c>
      <c r="J230" s="22">
        <f ca="1">SUMIF(Metas!$A$19:$A$1000,'Análise dos Vendedores'!A230,Metas!$D$19:$D$100)</f>
        <v>0</v>
      </c>
      <c r="K230" s="26" t="e">
        <f>AVERAGEIF(Dados!$L$2:$L$1000,'Análise dos Vendedores'!A230,Dados!$O$2:$O$1000)</f>
        <v>#DIV/0!</v>
      </c>
      <c r="L230" s="26" t="e">
        <f t="shared" ca="1" si="25"/>
        <v>#DIV/0!</v>
      </c>
      <c r="M230" s="26" t="e">
        <f t="shared" ca="1" si="26"/>
        <v>#DIV/0!</v>
      </c>
      <c r="N230" s="64" t="e">
        <f t="shared" ca="1" si="27"/>
        <v>#DIV/0!</v>
      </c>
    </row>
    <row r="231" spans="2:14" x14ac:dyDescent="0.25">
      <c r="B231" s="66">
        <f ca="1">SUMIF(Metas!$A$19:$A$1000,'Análise dos Vendedores'!A231,Metas!$B$19:$B$100)</f>
        <v>0</v>
      </c>
      <c r="C231" s="66">
        <f>SUMIF(Dados!$L$2:$L$1000,'Análise dos Vendedores'!A231,Dados!$M$2:$M$1000)</f>
        <v>0</v>
      </c>
      <c r="D231" s="24" t="e">
        <f t="shared" ca="1" si="21"/>
        <v>#DIV/0!</v>
      </c>
      <c r="E231" s="24" t="e">
        <f t="shared" ca="1" si="22"/>
        <v>#DIV/0!</v>
      </c>
      <c r="F231" s="20">
        <f ca="1">SUMIF(Metas!$A$19:$A$1000,'Análise dos Vendedores'!A231,Metas!$C$19:$C$100)</f>
        <v>0</v>
      </c>
      <c r="G231" s="25" t="e">
        <f>AVERAGEIF(Dados!$L$2:$L$1000,'Análise dos Vendedores'!A231,Dados!$N$2:$N$1000)</f>
        <v>#DIV/0!</v>
      </c>
      <c r="H231" s="25" t="e">
        <f t="shared" ca="1" si="23"/>
        <v>#DIV/0!</v>
      </c>
      <c r="I231" s="25" t="e">
        <f t="shared" ca="1" si="24"/>
        <v>#DIV/0!</v>
      </c>
      <c r="J231" s="22">
        <f ca="1">SUMIF(Metas!$A$19:$A$1000,'Análise dos Vendedores'!A231,Metas!$D$19:$D$100)</f>
        <v>0</v>
      </c>
      <c r="K231" s="26" t="e">
        <f>AVERAGEIF(Dados!$L$2:$L$1000,'Análise dos Vendedores'!A231,Dados!$O$2:$O$1000)</f>
        <v>#DIV/0!</v>
      </c>
      <c r="L231" s="26" t="e">
        <f t="shared" ca="1" si="25"/>
        <v>#DIV/0!</v>
      </c>
      <c r="M231" s="26" t="e">
        <f t="shared" ca="1" si="26"/>
        <v>#DIV/0!</v>
      </c>
      <c r="N231" s="64" t="e">
        <f t="shared" ca="1" si="27"/>
        <v>#DIV/0!</v>
      </c>
    </row>
    <row r="232" spans="2:14" x14ac:dyDescent="0.25">
      <c r="B232" s="66">
        <f ca="1">SUMIF(Metas!$A$19:$A$1000,'Análise dos Vendedores'!A232,Metas!$B$19:$B$100)</f>
        <v>0</v>
      </c>
      <c r="C232" s="66">
        <f>SUMIF(Dados!$L$2:$L$1000,'Análise dos Vendedores'!A232,Dados!$M$2:$M$1000)</f>
        <v>0</v>
      </c>
      <c r="D232" s="24" t="e">
        <f t="shared" ca="1" si="21"/>
        <v>#DIV/0!</v>
      </c>
      <c r="E232" s="24" t="e">
        <f t="shared" ca="1" si="22"/>
        <v>#DIV/0!</v>
      </c>
      <c r="F232" s="20">
        <f ca="1">SUMIF(Metas!$A$19:$A$1000,'Análise dos Vendedores'!A232,Metas!$C$19:$C$100)</f>
        <v>0</v>
      </c>
      <c r="G232" s="25" t="e">
        <f>AVERAGEIF(Dados!$L$2:$L$1000,'Análise dos Vendedores'!A232,Dados!$N$2:$N$1000)</f>
        <v>#DIV/0!</v>
      </c>
      <c r="H232" s="25" t="e">
        <f t="shared" ca="1" si="23"/>
        <v>#DIV/0!</v>
      </c>
      <c r="I232" s="25" t="e">
        <f t="shared" ca="1" si="24"/>
        <v>#DIV/0!</v>
      </c>
      <c r="J232" s="22">
        <f ca="1">SUMIF(Metas!$A$19:$A$1000,'Análise dos Vendedores'!A232,Metas!$D$19:$D$100)</f>
        <v>0</v>
      </c>
      <c r="K232" s="26" t="e">
        <f>AVERAGEIF(Dados!$L$2:$L$1000,'Análise dos Vendedores'!A232,Dados!$O$2:$O$1000)</f>
        <v>#DIV/0!</v>
      </c>
      <c r="L232" s="26" t="e">
        <f t="shared" ca="1" si="25"/>
        <v>#DIV/0!</v>
      </c>
      <c r="M232" s="26" t="e">
        <f t="shared" ca="1" si="26"/>
        <v>#DIV/0!</v>
      </c>
      <c r="N232" s="64" t="e">
        <f t="shared" ca="1" si="27"/>
        <v>#DIV/0!</v>
      </c>
    </row>
    <row r="233" spans="2:14" x14ac:dyDescent="0.25">
      <c r="B233" s="66">
        <f ca="1">SUMIF(Metas!$A$19:$A$1000,'Análise dos Vendedores'!A233,Metas!$B$19:$B$100)</f>
        <v>0</v>
      </c>
      <c r="C233" s="66">
        <f>SUMIF(Dados!$L$2:$L$1000,'Análise dos Vendedores'!A233,Dados!$M$2:$M$1000)</f>
        <v>0</v>
      </c>
      <c r="D233" s="24" t="e">
        <f t="shared" ca="1" si="21"/>
        <v>#DIV/0!</v>
      </c>
      <c r="E233" s="24" t="e">
        <f t="shared" ca="1" si="22"/>
        <v>#DIV/0!</v>
      </c>
      <c r="F233" s="20">
        <f ca="1">SUMIF(Metas!$A$19:$A$1000,'Análise dos Vendedores'!A233,Metas!$C$19:$C$100)</f>
        <v>0</v>
      </c>
      <c r="G233" s="25" t="e">
        <f>AVERAGEIF(Dados!$L$2:$L$1000,'Análise dos Vendedores'!A233,Dados!$N$2:$N$1000)</f>
        <v>#DIV/0!</v>
      </c>
      <c r="H233" s="25" t="e">
        <f t="shared" ca="1" si="23"/>
        <v>#DIV/0!</v>
      </c>
      <c r="I233" s="25" t="e">
        <f t="shared" ca="1" si="24"/>
        <v>#DIV/0!</v>
      </c>
      <c r="J233" s="22">
        <f ca="1">SUMIF(Metas!$A$19:$A$1000,'Análise dos Vendedores'!A233,Metas!$D$19:$D$100)</f>
        <v>0</v>
      </c>
      <c r="K233" s="26" t="e">
        <f>AVERAGEIF(Dados!$L$2:$L$1000,'Análise dos Vendedores'!A233,Dados!$O$2:$O$1000)</f>
        <v>#DIV/0!</v>
      </c>
      <c r="L233" s="26" t="e">
        <f t="shared" ca="1" si="25"/>
        <v>#DIV/0!</v>
      </c>
      <c r="M233" s="26" t="e">
        <f t="shared" ca="1" si="26"/>
        <v>#DIV/0!</v>
      </c>
      <c r="N233" s="64" t="e">
        <f t="shared" ca="1" si="27"/>
        <v>#DIV/0!</v>
      </c>
    </row>
    <row r="234" spans="2:14" x14ac:dyDescent="0.25">
      <c r="B234" s="66">
        <f ca="1">SUMIF(Metas!$A$19:$A$1000,'Análise dos Vendedores'!A234,Metas!$B$19:$B$100)</f>
        <v>0</v>
      </c>
      <c r="C234" s="66">
        <f>SUMIF(Dados!$L$2:$L$1000,'Análise dos Vendedores'!A234,Dados!$M$2:$M$1000)</f>
        <v>0</v>
      </c>
      <c r="D234" s="24" t="e">
        <f t="shared" ca="1" si="21"/>
        <v>#DIV/0!</v>
      </c>
      <c r="E234" s="24" t="e">
        <f t="shared" ca="1" si="22"/>
        <v>#DIV/0!</v>
      </c>
      <c r="F234" s="20">
        <f ca="1">SUMIF(Metas!$A$19:$A$1000,'Análise dos Vendedores'!A234,Metas!$C$19:$C$100)</f>
        <v>0</v>
      </c>
      <c r="G234" s="25" t="e">
        <f>AVERAGEIF(Dados!$L$2:$L$1000,'Análise dos Vendedores'!A234,Dados!$N$2:$N$1000)</f>
        <v>#DIV/0!</v>
      </c>
      <c r="H234" s="25" t="e">
        <f t="shared" ca="1" si="23"/>
        <v>#DIV/0!</v>
      </c>
      <c r="I234" s="25" t="e">
        <f t="shared" ca="1" si="24"/>
        <v>#DIV/0!</v>
      </c>
      <c r="J234" s="22">
        <f ca="1">SUMIF(Metas!$A$19:$A$1000,'Análise dos Vendedores'!A234,Metas!$D$19:$D$100)</f>
        <v>0</v>
      </c>
      <c r="K234" s="26" t="e">
        <f>AVERAGEIF(Dados!$L$2:$L$1000,'Análise dos Vendedores'!A234,Dados!$O$2:$O$1000)</f>
        <v>#DIV/0!</v>
      </c>
      <c r="L234" s="26" t="e">
        <f t="shared" ca="1" si="25"/>
        <v>#DIV/0!</v>
      </c>
      <c r="M234" s="26" t="e">
        <f t="shared" ca="1" si="26"/>
        <v>#DIV/0!</v>
      </c>
      <c r="N234" s="64" t="e">
        <f t="shared" ca="1" si="27"/>
        <v>#DIV/0!</v>
      </c>
    </row>
    <row r="235" spans="2:14" x14ac:dyDescent="0.25">
      <c r="B235" s="66">
        <f ca="1">SUMIF(Metas!$A$19:$A$1000,'Análise dos Vendedores'!A235,Metas!$B$19:$B$100)</f>
        <v>0</v>
      </c>
      <c r="C235" s="66">
        <f>SUMIF(Dados!$L$2:$L$1000,'Análise dos Vendedores'!A235,Dados!$M$2:$M$1000)</f>
        <v>0</v>
      </c>
      <c r="D235" s="24" t="e">
        <f t="shared" ca="1" si="21"/>
        <v>#DIV/0!</v>
      </c>
      <c r="E235" s="24" t="e">
        <f t="shared" ca="1" si="22"/>
        <v>#DIV/0!</v>
      </c>
      <c r="F235" s="20">
        <f ca="1">SUMIF(Metas!$A$19:$A$1000,'Análise dos Vendedores'!A235,Metas!$C$19:$C$100)</f>
        <v>0</v>
      </c>
      <c r="G235" s="25" t="e">
        <f>AVERAGEIF(Dados!$L$2:$L$1000,'Análise dos Vendedores'!A235,Dados!$N$2:$N$1000)</f>
        <v>#DIV/0!</v>
      </c>
      <c r="H235" s="25" t="e">
        <f t="shared" ca="1" si="23"/>
        <v>#DIV/0!</v>
      </c>
      <c r="I235" s="25" t="e">
        <f t="shared" ca="1" si="24"/>
        <v>#DIV/0!</v>
      </c>
      <c r="J235" s="22">
        <f ca="1">SUMIF(Metas!$A$19:$A$1000,'Análise dos Vendedores'!A235,Metas!$D$19:$D$100)</f>
        <v>0</v>
      </c>
      <c r="K235" s="26" t="e">
        <f>AVERAGEIF(Dados!$L$2:$L$1000,'Análise dos Vendedores'!A235,Dados!$O$2:$O$1000)</f>
        <v>#DIV/0!</v>
      </c>
      <c r="L235" s="26" t="e">
        <f t="shared" ca="1" si="25"/>
        <v>#DIV/0!</v>
      </c>
      <c r="M235" s="26" t="e">
        <f t="shared" ca="1" si="26"/>
        <v>#DIV/0!</v>
      </c>
      <c r="N235" s="64" t="e">
        <f t="shared" ca="1" si="27"/>
        <v>#DIV/0!</v>
      </c>
    </row>
    <row r="236" spans="2:14" x14ac:dyDescent="0.25">
      <c r="B236" s="66">
        <f ca="1">SUMIF(Metas!$A$19:$A$1000,'Análise dos Vendedores'!A236,Metas!$B$19:$B$100)</f>
        <v>0</v>
      </c>
      <c r="C236" s="66">
        <f>SUMIF(Dados!$L$2:$L$1000,'Análise dos Vendedores'!A236,Dados!$M$2:$M$1000)</f>
        <v>0</v>
      </c>
      <c r="D236" s="24" t="e">
        <f t="shared" ca="1" si="21"/>
        <v>#DIV/0!</v>
      </c>
      <c r="E236" s="24" t="e">
        <f t="shared" ca="1" si="22"/>
        <v>#DIV/0!</v>
      </c>
      <c r="F236" s="20">
        <f ca="1">SUMIF(Metas!$A$19:$A$1000,'Análise dos Vendedores'!A236,Metas!$C$19:$C$100)</f>
        <v>0</v>
      </c>
      <c r="G236" s="25" t="e">
        <f>AVERAGEIF(Dados!$L$2:$L$1000,'Análise dos Vendedores'!A236,Dados!$N$2:$N$1000)</f>
        <v>#DIV/0!</v>
      </c>
      <c r="H236" s="25" t="e">
        <f t="shared" ca="1" si="23"/>
        <v>#DIV/0!</v>
      </c>
      <c r="I236" s="25" t="e">
        <f t="shared" ca="1" si="24"/>
        <v>#DIV/0!</v>
      </c>
      <c r="J236" s="22">
        <f ca="1">SUMIF(Metas!$A$19:$A$1000,'Análise dos Vendedores'!A236,Metas!$D$19:$D$100)</f>
        <v>0</v>
      </c>
      <c r="K236" s="26" t="e">
        <f>AVERAGEIF(Dados!$L$2:$L$1000,'Análise dos Vendedores'!A236,Dados!$O$2:$O$1000)</f>
        <v>#DIV/0!</v>
      </c>
      <c r="L236" s="26" t="e">
        <f t="shared" ca="1" si="25"/>
        <v>#DIV/0!</v>
      </c>
      <c r="M236" s="26" t="e">
        <f t="shared" ca="1" si="26"/>
        <v>#DIV/0!</v>
      </c>
      <c r="N236" s="64" t="e">
        <f t="shared" ca="1" si="27"/>
        <v>#DIV/0!</v>
      </c>
    </row>
    <row r="237" spans="2:14" x14ac:dyDescent="0.25">
      <c r="B237" s="66">
        <f ca="1">SUMIF(Metas!$A$19:$A$1000,'Análise dos Vendedores'!A237,Metas!$B$19:$B$100)</f>
        <v>0</v>
      </c>
      <c r="C237" s="66">
        <f>SUMIF(Dados!$L$2:$L$1000,'Análise dos Vendedores'!A237,Dados!$M$2:$M$1000)</f>
        <v>0</v>
      </c>
      <c r="D237" s="24" t="e">
        <f t="shared" ca="1" si="21"/>
        <v>#DIV/0!</v>
      </c>
      <c r="E237" s="24" t="e">
        <f t="shared" ca="1" si="22"/>
        <v>#DIV/0!</v>
      </c>
      <c r="F237" s="20">
        <f ca="1">SUMIF(Metas!$A$19:$A$1000,'Análise dos Vendedores'!A237,Metas!$C$19:$C$100)</f>
        <v>0</v>
      </c>
      <c r="G237" s="25" t="e">
        <f>AVERAGEIF(Dados!$L$2:$L$1000,'Análise dos Vendedores'!A237,Dados!$N$2:$N$1000)</f>
        <v>#DIV/0!</v>
      </c>
      <c r="H237" s="25" t="e">
        <f t="shared" ca="1" si="23"/>
        <v>#DIV/0!</v>
      </c>
      <c r="I237" s="25" t="e">
        <f t="shared" ca="1" si="24"/>
        <v>#DIV/0!</v>
      </c>
      <c r="J237" s="22">
        <f ca="1">SUMIF(Metas!$A$19:$A$1000,'Análise dos Vendedores'!A237,Metas!$D$19:$D$100)</f>
        <v>0</v>
      </c>
      <c r="K237" s="26" t="e">
        <f>AVERAGEIF(Dados!$L$2:$L$1000,'Análise dos Vendedores'!A237,Dados!$O$2:$O$1000)</f>
        <v>#DIV/0!</v>
      </c>
      <c r="L237" s="26" t="e">
        <f t="shared" ca="1" si="25"/>
        <v>#DIV/0!</v>
      </c>
      <c r="M237" s="26" t="e">
        <f t="shared" ca="1" si="26"/>
        <v>#DIV/0!</v>
      </c>
      <c r="N237" s="64" t="e">
        <f t="shared" ca="1" si="27"/>
        <v>#DIV/0!</v>
      </c>
    </row>
    <row r="238" spans="2:14" x14ac:dyDescent="0.25">
      <c r="B238" s="66">
        <f ca="1">SUMIF(Metas!$A$19:$A$1000,'Análise dos Vendedores'!A238,Metas!$B$19:$B$100)</f>
        <v>0</v>
      </c>
      <c r="C238" s="66">
        <f>SUMIF(Dados!$L$2:$L$1000,'Análise dos Vendedores'!A238,Dados!$M$2:$M$1000)</f>
        <v>0</v>
      </c>
      <c r="D238" s="24" t="e">
        <f t="shared" ca="1" si="21"/>
        <v>#DIV/0!</v>
      </c>
      <c r="E238" s="24" t="e">
        <f t="shared" ca="1" si="22"/>
        <v>#DIV/0!</v>
      </c>
      <c r="F238" s="20">
        <f ca="1">SUMIF(Metas!$A$19:$A$1000,'Análise dos Vendedores'!A238,Metas!$C$19:$C$100)</f>
        <v>0</v>
      </c>
      <c r="G238" s="25" t="e">
        <f>AVERAGEIF(Dados!$L$2:$L$1000,'Análise dos Vendedores'!A238,Dados!$N$2:$N$1000)</f>
        <v>#DIV/0!</v>
      </c>
      <c r="H238" s="25" t="e">
        <f t="shared" ca="1" si="23"/>
        <v>#DIV/0!</v>
      </c>
      <c r="I238" s="25" t="e">
        <f t="shared" ca="1" si="24"/>
        <v>#DIV/0!</v>
      </c>
      <c r="J238" s="22">
        <f ca="1">SUMIF(Metas!$A$19:$A$1000,'Análise dos Vendedores'!A238,Metas!$D$19:$D$100)</f>
        <v>0</v>
      </c>
      <c r="K238" s="26" t="e">
        <f>AVERAGEIF(Dados!$L$2:$L$1000,'Análise dos Vendedores'!A238,Dados!$O$2:$O$1000)</f>
        <v>#DIV/0!</v>
      </c>
      <c r="L238" s="26" t="e">
        <f t="shared" ca="1" si="25"/>
        <v>#DIV/0!</v>
      </c>
      <c r="M238" s="26" t="e">
        <f t="shared" ca="1" si="26"/>
        <v>#DIV/0!</v>
      </c>
      <c r="N238" s="64" t="e">
        <f t="shared" ca="1" si="27"/>
        <v>#DIV/0!</v>
      </c>
    </row>
    <row r="239" spans="2:14" x14ac:dyDescent="0.25">
      <c r="B239" s="66">
        <f ca="1">SUMIF(Metas!$A$19:$A$1000,'Análise dos Vendedores'!A239,Metas!$B$19:$B$100)</f>
        <v>0</v>
      </c>
      <c r="C239" s="66">
        <f>SUMIF(Dados!$L$2:$L$1000,'Análise dos Vendedores'!A239,Dados!$M$2:$M$1000)</f>
        <v>0</v>
      </c>
      <c r="D239" s="24" t="e">
        <f t="shared" ca="1" si="21"/>
        <v>#DIV/0!</v>
      </c>
      <c r="E239" s="24" t="e">
        <f t="shared" ca="1" si="22"/>
        <v>#DIV/0!</v>
      </c>
      <c r="F239" s="20">
        <f ca="1">SUMIF(Metas!$A$19:$A$1000,'Análise dos Vendedores'!A239,Metas!$C$19:$C$100)</f>
        <v>0</v>
      </c>
      <c r="G239" s="25" t="e">
        <f>AVERAGEIF(Dados!$L$2:$L$1000,'Análise dos Vendedores'!A239,Dados!$N$2:$N$1000)</f>
        <v>#DIV/0!</v>
      </c>
      <c r="H239" s="25" t="e">
        <f t="shared" ca="1" si="23"/>
        <v>#DIV/0!</v>
      </c>
      <c r="I239" s="25" t="e">
        <f t="shared" ca="1" si="24"/>
        <v>#DIV/0!</v>
      </c>
      <c r="J239" s="22">
        <f ca="1">SUMIF(Metas!$A$19:$A$1000,'Análise dos Vendedores'!A239,Metas!$D$19:$D$100)</f>
        <v>0</v>
      </c>
      <c r="K239" s="26" t="e">
        <f>AVERAGEIF(Dados!$L$2:$L$1000,'Análise dos Vendedores'!A239,Dados!$O$2:$O$1000)</f>
        <v>#DIV/0!</v>
      </c>
      <c r="L239" s="26" t="e">
        <f t="shared" ca="1" si="25"/>
        <v>#DIV/0!</v>
      </c>
      <c r="M239" s="26" t="e">
        <f t="shared" ca="1" si="26"/>
        <v>#DIV/0!</v>
      </c>
      <c r="N239" s="64" t="e">
        <f t="shared" ca="1" si="27"/>
        <v>#DIV/0!</v>
      </c>
    </row>
    <row r="240" spans="2:14" x14ac:dyDescent="0.25">
      <c r="B240" s="66">
        <f ca="1">SUMIF(Metas!$A$19:$A$1000,'Análise dos Vendedores'!A240,Metas!$B$19:$B$100)</f>
        <v>0</v>
      </c>
      <c r="C240" s="66">
        <f>SUMIF(Dados!$L$2:$L$1000,'Análise dos Vendedores'!A240,Dados!$M$2:$M$1000)</f>
        <v>0</v>
      </c>
      <c r="D240" s="24" t="e">
        <f t="shared" ca="1" si="21"/>
        <v>#DIV/0!</v>
      </c>
      <c r="E240" s="24" t="e">
        <f t="shared" ca="1" si="22"/>
        <v>#DIV/0!</v>
      </c>
      <c r="F240" s="20">
        <f ca="1">SUMIF(Metas!$A$19:$A$1000,'Análise dos Vendedores'!A240,Metas!$C$19:$C$100)</f>
        <v>0</v>
      </c>
      <c r="G240" s="25" t="e">
        <f>AVERAGEIF(Dados!$L$2:$L$1000,'Análise dos Vendedores'!A240,Dados!$N$2:$N$1000)</f>
        <v>#DIV/0!</v>
      </c>
      <c r="H240" s="25" t="e">
        <f t="shared" ca="1" si="23"/>
        <v>#DIV/0!</v>
      </c>
      <c r="I240" s="25" t="e">
        <f t="shared" ca="1" si="24"/>
        <v>#DIV/0!</v>
      </c>
      <c r="J240" s="22">
        <f ca="1">SUMIF(Metas!$A$19:$A$1000,'Análise dos Vendedores'!A240,Metas!$D$19:$D$100)</f>
        <v>0</v>
      </c>
      <c r="K240" s="26" t="e">
        <f>AVERAGEIF(Dados!$L$2:$L$1000,'Análise dos Vendedores'!A240,Dados!$O$2:$O$1000)</f>
        <v>#DIV/0!</v>
      </c>
      <c r="L240" s="26" t="e">
        <f t="shared" ca="1" si="25"/>
        <v>#DIV/0!</v>
      </c>
      <c r="M240" s="26" t="e">
        <f t="shared" ca="1" si="26"/>
        <v>#DIV/0!</v>
      </c>
      <c r="N240" s="64" t="e">
        <f t="shared" ca="1" si="27"/>
        <v>#DIV/0!</v>
      </c>
    </row>
    <row r="241" spans="2:14" x14ac:dyDescent="0.25">
      <c r="B241" s="66">
        <f ca="1">SUMIF(Metas!$A$19:$A$1000,'Análise dos Vendedores'!A241,Metas!$B$19:$B$100)</f>
        <v>0</v>
      </c>
      <c r="C241" s="66">
        <f>SUMIF(Dados!$L$2:$L$1000,'Análise dos Vendedores'!A241,Dados!$M$2:$M$1000)</f>
        <v>0</v>
      </c>
      <c r="D241" s="24" t="e">
        <f t="shared" ca="1" si="21"/>
        <v>#DIV/0!</v>
      </c>
      <c r="E241" s="24" t="e">
        <f t="shared" ca="1" si="22"/>
        <v>#DIV/0!</v>
      </c>
      <c r="F241" s="20">
        <f ca="1">SUMIF(Metas!$A$19:$A$1000,'Análise dos Vendedores'!A241,Metas!$C$19:$C$100)</f>
        <v>0</v>
      </c>
      <c r="G241" s="25" t="e">
        <f>AVERAGEIF(Dados!$L$2:$L$1000,'Análise dos Vendedores'!A241,Dados!$N$2:$N$1000)</f>
        <v>#DIV/0!</v>
      </c>
      <c r="H241" s="25" t="e">
        <f t="shared" ca="1" si="23"/>
        <v>#DIV/0!</v>
      </c>
      <c r="I241" s="25" t="e">
        <f t="shared" ca="1" si="24"/>
        <v>#DIV/0!</v>
      </c>
      <c r="J241" s="22">
        <f ca="1">SUMIF(Metas!$A$19:$A$1000,'Análise dos Vendedores'!A241,Metas!$D$19:$D$100)</f>
        <v>0</v>
      </c>
      <c r="K241" s="26" t="e">
        <f>AVERAGEIF(Dados!$L$2:$L$1000,'Análise dos Vendedores'!A241,Dados!$O$2:$O$1000)</f>
        <v>#DIV/0!</v>
      </c>
      <c r="L241" s="26" t="e">
        <f t="shared" ca="1" si="25"/>
        <v>#DIV/0!</v>
      </c>
      <c r="M241" s="26" t="e">
        <f t="shared" ca="1" si="26"/>
        <v>#DIV/0!</v>
      </c>
      <c r="N241" s="64" t="e">
        <f t="shared" ca="1" si="27"/>
        <v>#DIV/0!</v>
      </c>
    </row>
    <row r="242" spans="2:14" x14ac:dyDescent="0.25">
      <c r="B242" s="66">
        <f ca="1">SUMIF(Metas!$A$19:$A$1000,'Análise dos Vendedores'!A242,Metas!$B$19:$B$100)</f>
        <v>0</v>
      </c>
      <c r="C242" s="66">
        <f>SUMIF(Dados!$L$2:$L$1000,'Análise dos Vendedores'!A242,Dados!$M$2:$M$1000)</f>
        <v>0</v>
      </c>
      <c r="D242" s="24" t="e">
        <f t="shared" ca="1" si="21"/>
        <v>#DIV/0!</v>
      </c>
      <c r="E242" s="24" t="e">
        <f t="shared" ca="1" si="22"/>
        <v>#DIV/0!</v>
      </c>
      <c r="F242" s="20">
        <f ca="1">SUMIF(Metas!$A$19:$A$1000,'Análise dos Vendedores'!A242,Metas!$C$19:$C$100)</f>
        <v>0</v>
      </c>
      <c r="G242" s="25" t="e">
        <f>AVERAGEIF(Dados!$L$2:$L$1000,'Análise dos Vendedores'!A242,Dados!$N$2:$N$1000)</f>
        <v>#DIV/0!</v>
      </c>
      <c r="H242" s="25" t="e">
        <f t="shared" ca="1" si="23"/>
        <v>#DIV/0!</v>
      </c>
      <c r="I242" s="25" t="e">
        <f t="shared" ca="1" si="24"/>
        <v>#DIV/0!</v>
      </c>
      <c r="J242" s="22">
        <f ca="1">SUMIF(Metas!$A$19:$A$1000,'Análise dos Vendedores'!A242,Metas!$D$19:$D$100)</f>
        <v>0</v>
      </c>
      <c r="K242" s="26" t="e">
        <f>AVERAGEIF(Dados!$L$2:$L$1000,'Análise dos Vendedores'!A242,Dados!$O$2:$O$1000)</f>
        <v>#DIV/0!</v>
      </c>
      <c r="L242" s="26" t="e">
        <f t="shared" ca="1" si="25"/>
        <v>#DIV/0!</v>
      </c>
      <c r="M242" s="26" t="e">
        <f t="shared" ca="1" si="26"/>
        <v>#DIV/0!</v>
      </c>
      <c r="N242" s="64" t="e">
        <f t="shared" ca="1" si="27"/>
        <v>#DIV/0!</v>
      </c>
    </row>
    <row r="243" spans="2:14" x14ac:dyDescent="0.25">
      <c r="B243" s="66">
        <f ca="1">SUMIF(Metas!$A$19:$A$1000,'Análise dos Vendedores'!A243,Metas!$B$19:$B$100)</f>
        <v>0</v>
      </c>
      <c r="C243" s="66">
        <f>SUMIF(Dados!$L$2:$L$1000,'Análise dos Vendedores'!A243,Dados!$M$2:$M$1000)</f>
        <v>0</v>
      </c>
      <c r="D243" s="24" t="e">
        <f t="shared" ca="1" si="21"/>
        <v>#DIV/0!</v>
      </c>
      <c r="E243" s="24" t="e">
        <f t="shared" ca="1" si="22"/>
        <v>#DIV/0!</v>
      </c>
      <c r="F243" s="20">
        <f ca="1">SUMIF(Metas!$A$19:$A$1000,'Análise dos Vendedores'!A243,Metas!$C$19:$C$100)</f>
        <v>0</v>
      </c>
      <c r="G243" s="25" t="e">
        <f>AVERAGEIF(Dados!$L$2:$L$1000,'Análise dos Vendedores'!A243,Dados!$N$2:$N$1000)</f>
        <v>#DIV/0!</v>
      </c>
      <c r="H243" s="25" t="e">
        <f t="shared" ca="1" si="23"/>
        <v>#DIV/0!</v>
      </c>
      <c r="I243" s="25" t="e">
        <f t="shared" ca="1" si="24"/>
        <v>#DIV/0!</v>
      </c>
      <c r="J243" s="22">
        <f ca="1">SUMIF(Metas!$A$19:$A$1000,'Análise dos Vendedores'!A243,Metas!$D$19:$D$100)</f>
        <v>0</v>
      </c>
      <c r="K243" s="26" t="e">
        <f>AVERAGEIF(Dados!$L$2:$L$1000,'Análise dos Vendedores'!A243,Dados!$O$2:$O$1000)</f>
        <v>#DIV/0!</v>
      </c>
      <c r="L243" s="26" t="e">
        <f t="shared" ca="1" si="25"/>
        <v>#DIV/0!</v>
      </c>
      <c r="M243" s="26" t="e">
        <f t="shared" ca="1" si="26"/>
        <v>#DIV/0!</v>
      </c>
      <c r="N243" s="64" t="e">
        <f t="shared" ca="1" si="27"/>
        <v>#DIV/0!</v>
      </c>
    </row>
    <row r="244" spans="2:14" x14ac:dyDescent="0.25">
      <c r="B244" s="66">
        <f ca="1">SUMIF(Metas!$A$19:$A$1000,'Análise dos Vendedores'!A244,Metas!$B$19:$B$100)</f>
        <v>0</v>
      </c>
      <c r="C244" s="66">
        <f>SUMIF(Dados!$L$2:$L$1000,'Análise dos Vendedores'!A244,Dados!$M$2:$M$1000)</f>
        <v>0</v>
      </c>
      <c r="D244" s="24" t="e">
        <f t="shared" ca="1" si="21"/>
        <v>#DIV/0!</v>
      </c>
      <c r="E244" s="24" t="e">
        <f t="shared" ca="1" si="22"/>
        <v>#DIV/0!</v>
      </c>
      <c r="F244" s="20">
        <f ca="1">SUMIF(Metas!$A$19:$A$1000,'Análise dos Vendedores'!A244,Metas!$C$19:$C$100)</f>
        <v>0</v>
      </c>
      <c r="G244" s="25" t="e">
        <f>AVERAGEIF(Dados!$L$2:$L$1000,'Análise dos Vendedores'!A244,Dados!$N$2:$N$1000)</f>
        <v>#DIV/0!</v>
      </c>
      <c r="H244" s="25" t="e">
        <f t="shared" ca="1" si="23"/>
        <v>#DIV/0!</v>
      </c>
      <c r="I244" s="25" t="e">
        <f t="shared" ca="1" si="24"/>
        <v>#DIV/0!</v>
      </c>
      <c r="J244" s="22">
        <f ca="1">SUMIF(Metas!$A$19:$A$1000,'Análise dos Vendedores'!A244,Metas!$D$19:$D$100)</f>
        <v>0</v>
      </c>
      <c r="K244" s="26" t="e">
        <f>AVERAGEIF(Dados!$L$2:$L$1000,'Análise dos Vendedores'!A244,Dados!$O$2:$O$1000)</f>
        <v>#DIV/0!</v>
      </c>
      <c r="L244" s="26" t="e">
        <f t="shared" ca="1" si="25"/>
        <v>#DIV/0!</v>
      </c>
      <c r="M244" s="26" t="e">
        <f t="shared" ca="1" si="26"/>
        <v>#DIV/0!</v>
      </c>
      <c r="N244" s="64" t="e">
        <f t="shared" ca="1" si="27"/>
        <v>#DIV/0!</v>
      </c>
    </row>
    <row r="245" spans="2:14" x14ac:dyDescent="0.25">
      <c r="B245" s="66">
        <f ca="1">SUMIF(Metas!$A$19:$A$1000,'Análise dos Vendedores'!A245,Metas!$B$19:$B$100)</f>
        <v>0</v>
      </c>
      <c r="C245" s="66">
        <f>SUMIF(Dados!$L$2:$L$1000,'Análise dos Vendedores'!A245,Dados!$M$2:$M$1000)</f>
        <v>0</v>
      </c>
      <c r="D245" s="24" t="e">
        <f t="shared" ca="1" si="21"/>
        <v>#DIV/0!</v>
      </c>
      <c r="E245" s="24" t="e">
        <f t="shared" ca="1" si="22"/>
        <v>#DIV/0!</v>
      </c>
      <c r="F245" s="20">
        <f ca="1">SUMIF(Metas!$A$19:$A$1000,'Análise dos Vendedores'!A245,Metas!$C$19:$C$100)</f>
        <v>0</v>
      </c>
      <c r="G245" s="25" t="e">
        <f>AVERAGEIF(Dados!$L$2:$L$1000,'Análise dos Vendedores'!A245,Dados!$N$2:$N$1000)</f>
        <v>#DIV/0!</v>
      </c>
      <c r="H245" s="25" t="e">
        <f t="shared" ca="1" si="23"/>
        <v>#DIV/0!</v>
      </c>
      <c r="I245" s="25" t="e">
        <f t="shared" ca="1" si="24"/>
        <v>#DIV/0!</v>
      </c>
      <c r="J245" s="22">
        <f ca="1">SUMIF(Metas!$A$19:$A$1000,'Análise dos Vendedores'!A245,Metas!$D$19:$D$100)</f>
        <v>0</v>
      </c>
      <c r="K245" s="26" t="e">
        <f>AVERAGEIF(Dados!$L$2:$L$1000,'Análise dos Vendedores'!A245,Dados!$O$2:$O$1000)</f>
        <v>#DIV/0!</v>
      </c>
      <c r="L245" s="26" t="e">
        <f t="shared" ca="1" si="25"/>
        <v>#DIV/0!</v>
      </c>
      <c r="M245" s="26" t="e">
        <f t="shared" ca="1" si="26"/>
        <v>#DIV/0!</v>
      </c>
      <c r="N245" s="64" t="e">
        <f t="shared" ca="1" si="27"/>
        <v>#DIV/0!</v>
      </c>
    </row>
    <row r="246" spans="2:14" x14ac:dyDescent="0.25">
      <c r="B246" s="66">
        <f ca="1">SUMIF(Metas!$A$19:$A$1000,'Análise dos Vendedores'!A246,Metas!$B$19:$B$100)</f>
        <v>0</v>
      </c>
      <c r="C246" s="66">
        <f>SUMIF(Dados!$L$2:$L$1000,'Análise dos Vendedores'!A246,Dados!$M$2:$M$1000)</f>
        <v>0</v>
      </c>
      <c r="D246" s="24" t="e">
        <f t="shared" ca="1" si="21"/>
        <v>#DIV/0!</v>
      </c>
      <c r="E246" s="24" t="e">
        <f t="shared" ca="1" si="22"/>
        <v>#DIV/0!</v>
      </c>
      <c r="F246" s="20">
        <f ca="1">SUMIF(Metas!$A$19:$A$1000,'Análise dos Vendedores'!A246,Metas!$C$19:$C$100)</f>
        <v>0</v>
      </c>
      <c r="G246" s="25" t="e">
        <f>AVERAGEIF(Dados!$L$2:$L$1000,'Análise dos Vendedores'!A246,Dados!$N$2:$N$1000)</f>
        <v>#DIV/0!</v>
      </c>
      <c r="H246" s="25" t="e">
        <f t="shared" ca="1" si="23"/>
        <v>#DIV/0!</v>
      </c>
      <c r="I246" s="25" t="e">
        <f t="shared" ca="1" si="24"/>
        <v>#DIV/0!</v>
      </c>
      <c r="J246" s="22">
        <f ca="1">SUMIF(Metas!$A$19:$A$1000,'Análise dos Vendedores'!A246,Metas!$D$19:$D$100)</f>
        <v>0</v>
      </c>
      <c r="K246" s="26" t="e">
        <f>AVERAGEIF(Dados!$L$2:$L$1000,'Análise dos Vendedores'!A246,Dados!$O$2:$O$1000)</f>
        <v>#DIV/0!</v>
      </c>
      <c r="L246" s="26" t="e">
        <f t="shared" ca="1" si="25"/>
        <v>#DIV/0!</v>
      </c>
      <c r="M246" s="26" t="e">
        <f t="shared" ca="1" si="26"/>
        <v>#DIV/0!</v>
      </c>
      <c r="N246" s="64" t="e">
        <f t="shared" ca="1" si="27"/>
        <v>#DIV/0!</v>
      </c>
    </row>
    <row r="247" spans="2:14" x14ac:dyDescent="0.25">
      <c r="B247" s="66">
        <f ca="1">SUMIF(Metas!$A$19:$A$1000,'Análise dos Vendedores'!A247,Metas!$B$19:$B$100)</f>
        <v>0</v>
      </c>
      <c r="C247" s="66">
        <f>SUMIF(Dados!$L$2:$L$1000,'Análise dos Vendedores'!A247,Dados!$M$2:$M$1000)</f>
        <v>0</v>
      </c>
      <c r="D247" s="24" t="e">
        <f t="shared" ca="1" si="21"/>
        <v>#DIV/0!</v>
      </c>
      <c r="E247" s="24" t="e">
        <f t="shared" ca="1" si="22"/>
        <v>#DIV/0!</v>
      </c>
      <c r="F247" s="20">
        <f ca="1">SUMIF(Metas!$A$19:$A$1000,'Análise dos Vendedores'!A247,Metas!$C$19:$C$100)</f>
        <v>0</v>
      </c>
      <c r="G247" s="25" t="e">
        <f>AVERAGEIF(Dados!$L$2:$L$1000,'Análise dos Vendedores'!A247,Dados!$N$2:$N$1000)</f>
        <v>#DIV/0!</v>
      </c>
      <c r="H247" s="25" t="e">
        <f t="shared" ca="1" si="23"/>
        <v>#DIV/0!</v>
      </c>
      <c r="I247" s="25" t="e">
        <f t="shared" ca="1" si="24"/>
        <v>#DIV/0!</v>
      </c>
      <c r="J247" s="22">
        <f ca="1">SUMIF(Metas!$A$19:$A$1000,'Análise dos Vendedores'!A247,Metas!$D$19:$D$100)</f>
        <v>0</v>
      </c>
      <c r="K247" s="26" t="e">
        <f>AVERAGEIF(Dados!$L$2:$L$1000,'Análise dos Vendedores'!A247,Dados!$O$2:$O$1000)</f>
        <v>#DIV/0!</v>
      </c>
      <c r="L247" s="26" t="e">
        <f t="shared" ca="1" si="25"/>
        <v>#DIV/0!</v>
      </c>
      <c r="M247" s="26" t="e">
        <f t="shared" ca="1" si="26"/>
        <v>#DIV/0!</v>
      </c>
      <c r="N247" s="64" t="e">
        <f t="shared" ca="1" si="27"/>
        <v>#DIV/0!</v>
      </c>
    </row>
    <row r="248" spans="2:14" x14ac:dyDescent="0.25">
      <c r="B248" s="66">
        <f ca="1">SUMIF(Metas!$A$19:$A$1000,'Análise dos Vendedores'!A248,Metas!$B$19:$B$100)</f>
        <v>0</v>
      </c>
      <c r="C248" s="66">
        <f>SUMIF(Dados!$L$2:$L$1000,'Análise dos Vendedores'!A248,Dados!$M$2:$M$1000)</f>
        <v>0</v>
      </c>
      <c r="D248" s="24" t="e">
        <f t="shared" ca="1" si="21"/>
        <v>#DIV/0!</v>
      </c>
      <c r="E248" s="24" t="e">
        <f t="shared" ca="1" si="22"/>
        <v>#DIV/0!</v>
      </c>
      <c r="F248" s="20">
        <f ca="1">SUMIF(Metas!$A$19:$A$1000,'Análise dos Vendedores'!A248,Metas!$C$19:$C$100)</f>
        <v>0</v>
      </c>
      <c r="G248" s="25" t="e">
        <f>AVERAGEIF(Dados!$L$2:$L$1000,'Análise dos Vendedores'!A248,Dados!$N$2:$N$1000)</f>
        <v>#DIV/0!</v>
      </c>
      <c r="H248" s="25" t="e">
        <f t="shared" ca="1" si="23"/>
        <v>#DIV/0!</v>
      </c>
      <c r="I248" s="25" t="e">
        <f t="shared" ca="1" si="24"/>
        <v>#DIV/0!</v>
      </c>
      <c r="J248" s="22">
        <f ca="1">SUMIF(Metas!$A$19:$A$1000,'Análise dos Vendedores'!A248,Metas!$D$19:$D$100)</f>
        <v>0</v>
      </c>
      <c r="K248" s="26" t="e">
        <f>AVERAGEIF(Dados!$L$2:$L$1000,'Análise dos Vendedores'!A248,Dados!$O$2:$O$1000)</f>
        <v>#DIV/0!</v>
      </c>
      <c r="L248" s="26" t="e">
        <f t="shared" ca="1" si="25"/>
        <v>#DIV/0!</v>
      </c>
      <c r="M248" s="26" t="e">
        <f t="shared" ca="1" si="26"/>
        <v>#DIV/0!</v>
      </c>
      <c r="N248" s="64" t="e">
        <f t="shared" ca="1" si="27"/>
        <v>#DIV/0!</v>
      </c>
    </row>
    <row r="249" spans="2:14" x14ac:dyDescent="0.25">
      <c r="B249" s="66">
        <f ca="1">SUMIF(Metas!$A$19:$A$1000,'Análise dos Vendedores'!A249,Metas!$B$19:$B$100)</f>
        <v>0</v>
      </c>
      <c r="C249" s="66">
        <f>SUMIF(Dados!$L$2:$L$1000,'Análise dos Vendedores'!A249,Dados!$M$2:$M$1000)</f>
        <v>0</v>
      </c>
      <c r="D249" s="24" t="e">
        <f t="shared" ca="1" si="21"/>
        <v>#DIV/0!</v>
      </c>
      <c r="E249" s="24" t="e">
        <f t="shared" ca="1" si="22"/>
        <v>#DIV/0!</v>
      </c>
      <c r="F249" s="20">
        <f ca="1">SUMIF(Metas!$A$19:$A$1000,'Análise dos Vendedores'!A249,Metas!$C$19:$C$100)</f>
        <v>0</v>
      </c>
      <c r="G249" s="25" t="e">
        <f>AVERAGEIF(Dados!$L$2:$L$1000,'Análise dos Vendedores'!A249,Dados!$N$2:$N$1000)</f>
        <v>#DIV/0!</v>
      </c>
      <c r="H249" s="25" t="e">
        <f t="shared" ca="1" si="23"/>
        <v>#DIV/0!</v>
      </c>
      <c r="I249" s="25" t="e">
        <f t="shared" ca="1" si="24"/>
        <v>#DIV/0!</v>
      </c>
      <c r="J249" s="22">
        <f ca="1">SUMIF(Metas!$A$19:$A$1000,'Análise dos Vendedores'!A249,Metas!$D$19:$D$100)</f>
        <v>0</v>
      </c>
      <c r="K249" s="26" t="e">
        <f>AVERAGEIF(Dados!$L$2:$L$1000,'Análise dos Vendedores'!A249,Dados!$O$2:$O$1000)</f>
        <v>#DIV/0!</v>
      </c>
      <c r="L249" s="26" t="e">
        <f t="shared" ca="1" si="25"/>
        <v>#DIV/0!</v>
      </c>
      <c r="M249" s="26" t="e">
        <f t="shared" ca="1" si="26"/>
        <v>#DIV/0!</v>
      </c>
      <c r="N249" s="64" t="e">
        <f t="shared" ca="1" si="27"/>
        <v>#DIV/0!</v>
      </c>
    </row>
    <row r="250" spans="2:14" x14ac:dyDescent="0.25">
      <c r="B250" s="66">
        <f ca="1">SUMIF(Metas!$A$19:$A$1000,'Análise dos Vendedores'!A250,Metas!$B$19:$B$100)</f>
        <v>0</v>
      </c>
      <c r="C250" s="66">
        <f>SUMIF(Dados!$L$2:$L$1000,'Análise dos Vendedores'!A250,Dados!$M$2:$M$1000)</f>
        <v>0</v>
      </c>
      <c r="D250" s="24" t="e">
        <f t="shared" ca="1" si="21"/>
        <v>#DIV/0!</v>
      </c>
      <c r="E250" s="24" t="e">
        <f t="shared" ca="1" si="22"/>
        <v>#DIV/0!</v>
      </c>
      <c r="F250" s="20">
        <f ca="1">SUMIF(Metas!$A$19:$A$1000,'Análise dos Vendedores'!A250,Metas!$C$19:$C$100)</f>
        <v>0</v>
      </c>
      <c r="G250" s="25" t="e">
        <f>AVERAGEIF(Dados!$L$2:$L$1000,'Análise dos Vendedores'!A250,Dados!$N$2:$N$1000)</f>
        <v>#DIV/0!</v>
      </c>
      <c r="H250" s="25" t="e">
        <f t="shared" ca="1" si="23"/>
        <v>#DIV/0!</v>
      </c>
      <c r="I250" s="25" t="e">
        <f t="shared" ca="1" si="24"/>
        <v>#DIV/0!</v>
      </c>
      <c r="J250" s="22">
        <f ca="1">SUMIF(Metas!$A$19:$A$1000,'Análise dos Vendedores'!A250,Metas!$D$19:$D$100)</f>
        <v>0</v>
      </c>
      <c r="K250" s="26" t="e">
        <f>AVERAGEIF(Dados!$L$2:$L$1000,'Análise dos Vendedores'!A250,Dados!$O$2:$O$1000)</f>
        <v>#DIV/0!</v>
      </c>
      <c r="L250" s="26" t="e">
        <f t="shared" ca="1" si="25"/>
        <v>#DIV/0!</v>
      </c>
      <c r="M250" s="26" t="e">
        <f t="shared" ca="1" si="26"/>
        <v>#DIV/0!</v>
      </c>
      <c r="N250" s="64" t="e">
        <f t="shared" ca="1" si="27"/>
        <v>#DIV/0!</v>
      </c>
    </row>
    <row r="251" spans="2:14" x14ac:dyDescent="0.25">
      <c r="B251" s="66">
        <f ca="1">SUMIF(Metas!$A$19:$A$1000,'Análise dos Vendedores'!A251,Metas!$B$19:$B$100)</f>
        <v>0</v>
      </c>
      <c r="C251" s="66">
        <f>SUMIF(Dados!$L$2:$L$1000,'Análise dos Vendedores'!A251,Dados!$M$2:$M$1000)</f>
        <v>0</v>
      </c>
      <c r="D251" s="24" t="e">
        <f t="shared" ca="1" si="21"/>
        <v>#DIV/0!</v>
      </c>
      <c r="E251" s="24" t="e">
        <f t="shared" ca="1" si="22"/>
        <v>#DIV/0!</v>
      </c>
      <c r="F251" s="20">
        <f ca="1">SUMIF(Metas!$A$19:$A$1000,'Análise dos Vendedores'!A251,Metas!$C$19:$C$100)</f>
        <v>0</v>
      </c>
      <c r="G251" s="25" t="e">
        <f>AVERAGEIF(Dados!$L$2:$L$1000,'Análise dos Vendedores'!A251,Dados!$N$2:$N$1000)</f>
        <v>#DIV/0!</v>
      </c>
      <c r="H251" s="25" t="e">
        <f t="shared" ca="1" si="23"/>
        <v>#DIV/0!</v>
      </c>
      <c r="I251" s="25" t="e">
        <f t="shared" ca="1" si="24"/>
        <v>#DIV/0!</v>
      </c>
      <c r="J251" s="22">
        <f ca="1">SUMIF(Metas!$A$19:$A$1000,'Análise dos Vendedores'!A251,Metas!$D$19:$D$100)</f>
        <v>0</v>
      </c>
      <c r="K251" s="26" t="e">
        <f>AVERAGEIF(Dados!$L$2:$L$1000,'Análise dos Vendedores'!A251,Dados!$O$2:$O$1000)</f>
        <v>#DIV/0!</v>
      </c>
      <c r="L251" s="26" t="e">
        <f t="shared" ca="1" si="25"/>
        <v>#DIV/0!</v>
      </c>
      <c r="M251" s="26" t="e">
        <f t="shared" ca="1" si="26"/>
        <v>#DIV/0!</v>
      </c>
      <c r="N251" s="64" t="e">
        <f t="shared" ca="1" si="27"/>
        <v>#DIV/0!</v>
      </c>
    </row>
    <row r="252" spans="2:14" x14ac:dyDescent="0.25">
      <c r="B252" s="66">
        <f ca="1">SUMIF(Metas!$A$19:$A$1000,'Análise dos Vendedores'!A252,Metas!$B$19:$B$100)</f>
        <v>0</v>
      </c>
      <c r="C252" s="66">
        <f>SUMIF(Dados!$L$2:$L$1000,'Análise dos Vendedores'!A252,Dados!$M$2:$M$1000)</f>
        <v>0</v>
      </c>
      <c r="D252" s="24" t="e">
        <f t="shared" ca="1" si="21"/>
        <v>#DIV/0!</v>
      </c>
      <c r="E252" s="24" t="e">
        <f t="shared" ca="1" si="22"/>
        <v>#DIV/0!</v>
      </c>
      <c r="F252" s="20">
        <f ca="1">SUMIF(Metas!$A$19:$A$1000,'Análise dos Vendedores'!A252,Metas!$C$19:$C$100)</f>
        <v>0</v>
      </c>
      <c r="G252" s="25" t="e">
        <f>AVERAGEIF(Dados!$L$2:$L$1000,'Análise dos Vendedores'!A252,Dados!$N$2:$N$1000)</f>
        <v>#DIV/0!</v>
      </c>
      <c r="H252" s="25" t="e">
        <f t="shared" ca="1" si="23"/>
        <v>#DIV/0!</v>
      </c>
      <c r="I252" s="25" t="e">
        <f t="shared" ca="1" si="24"/>
        <v>#DIV/0!</v>
      </c>
      <c r="J252" s="22">
        <f ca="1">SUMIF(Metas!$A$19:$A$1000,'Análise dos Vendedores'!A252,Metas!$D$19:$D$100)</f>
        <v>0</v>
      </c>
      <c r="K252" s="26" t="e">
        <f>AVERAGEIF(Dados!$L$2:$L$1000,'Análise dos Vendedores'!A252,Dados!$O$2:$O$1000)</f>
        <v>#DIV/0!</v>
      </c>
      <c r="L252" s="26" t="e">
        <f t="shared" ca="1" si="25"/>
        <v>#DIV/0!</v>
      </c>
      <c r="M252" s="26" t="e">
        <f t="shared" ca="1" si="26"/>
        <v>#DIV/0!</v>
      </c>
      <c r="N252" s="64" t="e">
        <f t="shared" ca="1" si="27"/>
        <v>#DIV/0!</v>
      </c>
    </row>
    <row r="253" spans="2:14" x14ac:dyDescent="0.25">
      <c r="B253" s="66">
        <f ca="1">SUMIF(Metas!$A$19:$A$1000,'Análise dos Vendedores'!A253,Metas!$B$19:$B$100)</f>
        <v>0</v>
      </c>
      <c r="C253" s="66">
        <f>SUMIF(Dados!$L$2:$L$1000,'Análise dos Vendedores'!A253,Dados!$M$2:$M$1000)</f>
        <v>0</v>
      </c>
      <c r="D253" s="24" t="e">
        <f t="shared" ca="1" si="21"/>
        <v>#DIV/0!</v>
      </c>
      <c r="E253" s="24" t="e">
        <f t="shared" ca="1" si="22"/>
        <v>#DIV/0!</v>
      </c>
      <c r="F253" s="20">
        <f ca="1">SUMIF(Metas!$A$19:$A$1000,'Análise dos Vendedores'!A253,Metas!$C$19:$C$100)</f>
        <v>0</v>
      </c>
      <c r="G253" s="25" t="e">
        <f>AVERAGEIF(Dados!$L$2:$L$1000,'Análise dos Vendedores'!A253,Dados!$N$2:$N$1000)</f>
        <v>#DIV/0!</v>
      </c>
      <c r="H253" s="25" t="e">
        <f t="shared" ca="1" si="23"/>
        <v>#DIV/0!</v>
      </c>
      <c r="I253" s="25" t="e">
        <f t="shared" ca="1" si="24"/>
        <v>#DIV/0!</v>
      </c>
      <c r="J253" s="22">
        <f ca="1">SUMIF(Metas!$A$19:$A$1000,'Análise dos Vendedores'!A253,Metas!$D$19:$D$100)</f>
        <v>0</v>
      </c>
      <c r="K253" s="26" t="e">
        <f>AVERAGEIF(Dados!$L$2:$L$1000,'Análise dos Vendedores'!A253,Dados!$O$2:$O$1000)</f>
        <v>#DIV/0!</v>
      </c>
      <c r="L253" s="26" t="e">
        <f t="shared" ca="1" si="25"/>
        <v>#DIV/0!</v>
      </c>
      <c r="M253" s="26" t="e">
        <f t="shared" ca="1" si="26"/>
        <v>#DIV/0!</v>
      </c>
      <c r="N253" s="64" t="e">
        <f t="shared" ca="1" si="27"/>
        <v>#DIV/0!</v>
      </c>
    </row>
    <row r="254" spans="2:14" x14ac:dyDescent="0.25">
      <c r="B254" s="66">
        <f ca="1">SUMIF(Metas!$A$19:$A$1000,'Análise dos Vendedores'!A254,Metas!$B$19:$B$100)</f>
        <v>0</v>
      </c>
      <c r="C254" s="66">
        <f>SUMIF(Dados!$L$2:$L$1000,'Análise dos Vendedores'!A254,Dados!$M$2:$M$1000)</f>
        <v>0</v>
      </c>
      <c r="D254" s="24" t="e">
        <f t="shared" ca="1" si="21"/>
        <v>#DIV/0!</v>
      </c>
      <c r="E254" s="24" t="e">
        <f t="shared" ca="1" si="22"/>
        <v>#DIV/0!</v>
      </c>
      <c r="F254" s="20">
        <f ca="1">SUMIF(Metas!$A$19:$A$1000,'Análise dos Vendedores'!A254,Metas!$C$19:$C$100)</f>
        <v>0</v>
      </c>
      <c r="G254" s="25" t="e">
        <f>AVERAGEIF(Dados!$L$2:$L$1000,'Análise dos Vendedores'!A254,Dados!$N$2:$N$1000)</f>
        <v>#DIV/0!</v>
      </c>
      <c r="H254" s="25" t="e">
        <f t="shared" ca="1" si="23"/>
        <v>#DIV/0!</v>
      </c>
      <c r="I254" s="25" t="e">
        <f t="shared" ca="1" si="24"/>
        <v>#DIV/0!</v>
      </c>
      <c r="J254" s="22">
        <f ca="1">SUMIF(Metas!$A$19:$A$1000,'Análise dos Vendedores'!A254,Metas!$D$19:$D$100)</f>
        <v>0</v>
      </c>
      <c r="K254" s="26" t="e">
        <f>AVERAGEIF(Dados!$L$2:$L$1000,'Análise dos Vendedores'!A254,Dados!$O$2:$O$1000)</f>
        <v>#DIV/0!</v>
      </c>
      <c r="L254" s="26" t="e">
        <f t="shared" ca="1" si="25"/>
        <v>#DIV/0!</v>
      </c>
      <c r="M254" s="26" t="e">
        <f t="shared" ca="1" si="26"/>
        <v>#DIV/0!</v>
      </c>
      <c r="N254" s="64" t="e">
        <f t="shared" ca="1" si="27"/>
        <v>#DIV/0!</v>
      </c>
    </row>
    <row r="255" spans="2:14" x14ac:dyDescent="0.25">
      <c r="B255" s="66">
        <f ca="1">SUMIF(Metas!$A$19:$A$1000,'Análise dos Vendedores'!A255,Metas!$B$19:$B$100)</f>
        <v>0</v>
      </c>
      <c r="C255" s="66">
        <f>SUMIF(Dados!$L$2:$L$1000,'Análise dos Vendedores'!A255,Dados!$M$2:$M$1000)</f>
        <v>0</v>
      </c>
      <c r="D255" s="24" t="e">
        <f t="shared" ca="1" si="21"/>
        <v>#DIV/0!</v>
      </c>
      <c r="E255" s="24" t="e">
        <f t="shared" ca="1" si="22"/>
        <v>#DIV/0!</v>
      </c>
      <c r="F255" s="20">
        <f ca="1">SUMIF(Metas!$A$19:$A$1000,'Análise dos Vendedores'!A255,Metas!$C$19:$C$100)</f>
        <v>0</v>
      </c>
      <c r="G255" s="25" t="e">
        <f>AVERAGEIF(Dados!$L$2:$L$1000,'Análise dos Vendedores'!A255,Dados!$N$2:$N$1000)</f>
        <v>#DIV/0!</v>
      </c>
      <c r="H255" s="25" t="e">
        <f t="shared" ca="1" si="23"/>
        <v>#DIV/0!</v>
      </c>
      <c r="I255" s="25" t="e">
        <f t="shared" ca="1" si="24"/>
        <v>#DIV/0!</v>
      </c>
      <c r="J255" s="22">
        <f ca="1">SUMIF(Metas!$A$19:$A$1000,'Análise dos Vendedores'!A255,Metas!$D$19:$D$100)</f>
        <v>0</v>
      </c>
      <c r="K255" s="26" t="e">
        <f>AVERAGEIF(Dados!$L$2:$L$1000,'Análise dos Vendedores'!A255,Dados!$O$2:$O$1000)</f>
        <v>#DIV/0!</v>
      </c>
      <c r="L255" s="26" t="e">
        <f t="shared" ca="1" si="25"/>
        <v>#DIV/0!</v>
      </c>
      <c r="M255" s="26" t="e">
        <f t="shared" ca="1" si="26"/>
        <v>#DIV/0!</v>
      </c>
      <c r="N255" s="64" t="e">
        <f t="shared" ca="1" si="27"/>
        <v>#DIV/0!</v>
      </c>
    </row>
    <row r="256" spans="2:14" x14ac:dyDescent="0.25">
      <c r="B256" s="66">
        <f ca="1">SUMIF(Metas!$A$19:$A$1000,'Análise dos Vendedores'!A256,Metas!$B$19:$B$100)</f>
        <v>0</v>
      </c>
      <c r="C256" s="66">
        <f>SUMIF(Dados!$L$2:$L$1000,'Análise dos Vendedores'!A256,Dados!$M$2:$M$1000)</f>
        <v>0</v>
      </c>
      <c r="D256" s="24" t="e">
        <f t="shared" ca="1" si="21"/>
        <v>#DIV/0!</v>
      </c>
      <c r="E256" s="24" t="e">
        <f t="shared" ca="1" si="22"/>
        <v>#DIV/0!</v>
      </c>
      <c r="F256" s="20">
        <f ca="1">SUMIF(Metas!$A$19:$A$1000,'Análise dos Vendedores'!A256,Metas!$C$19:$C$100)</f>
        <v>0</v>
      </c>
      <c r="G256" s="25" t="e">
        <f>AVERAGEIF(Dados!$L$2:$L$1000,'Análise dos Vendedores'!A256,Dados!$N$2:$N$1000)</f>
        <v>#DIV/0!</v>
      </c>
      <c r="H256" s="25" t="e">
        <f t="shared" ca="1" si="23"/>
        <v>#DIV/0!</v>
      </c>
      <c r="I256" s="25" t="e">
        <f t="shared" ca="1" si="24"/>
        <v>#DIV/0!</v>
      </c>
      <c r="J256" s="22">
        <f ca="1">SUMIF(Metas!$A$19:$A$1000,'Análise dos Vendedores'!A256,Metas!$D$19:$D$100)</f>
        <v>0</v>
      </c>
      <c r="K256" s="26" t="e">
        <f>AVERAGEIF(Dados!$L$2:$L$1000,'Análise dos Vendedores'!A256,Dados!$O$2:$O$1000)</f>
        <v>#DIV/0!</v>
      </c>
      <c r="L256" s="26" t="e">
        <f t="shared" ca="1" si="25"/>
        <v>#DIV/0!</v>
      </c>
      <c r="M256" s="26" t="e">
        <f t="shared" ca="1" si="26"/>
        <v>#DIV/0!</v>
      </c>
      <c r="N256" s="64" t="e">
        <f t="shared" ca="1" si="27"/>
        <v>#DIV/0!</v>
      </c>
    </row>
    <row r="257" spans="2:14" x14ac:dyDescent="0.25">
      <c r="B257" s="66">
        <f ca="1">SUMIF(Metas!$A$19:$A$1000,'Análise dos Vendedores'!A257,Metas!$B$19:$B$100)</f>
        <v>0</v>
      </c>
      <c r="C257" s="66">
        <f>SUMIF(Dados!$L$2:$L$1000,'Análise dos Vendedores'!A257,Dados!$M$2:$M$1000)</f>
        <v>0</v>
      </c>
      <c r="D257" s="24" t="e">
        <f t="shared" ca="1" si="21"/>
        <v>#DIV/0!</v>
      </c>
      <c r="E257" s="24" t="e">
        <f t="shared" ca="1" si="22"/>
        <v>#DIV/0!</v>
      </c>
      <c r="F257" s="20">
        <f ca="1">SUMIF(Metas!$A$19:$A$1000,'Análise dos Vendedores'!A257,Metas!$C$19:$C$100)</f>
        <v>0</v>
      </c>
      <c r="G257" s="25" t="e">
        <f>AVERAGEIF(Dados!$L$2:$L$1000,'Análise dos Vendedores'!A257,Dados!$N$2:$N$1000)</f>
        <v>#DIV/0!</v>
      </c>
      <c r="H257" s="25" t="e">
        <f t="shared" ca="1" si="23"/>
        <v>#DIV/0!</v>
      </c>
      <c r="I257" s="25" t="e">
        <f t="shared" ca="1" si="24"/>
        <v>#DIV/0!</v>
      </c>
      <c r="J257" s="22">
        <f ca="1">SUMIF(Metas!$A$19:$A$1000,'Análise dos Vendedores'!A257,Metas!$D$19:$D$100)</f>
        <v>0</v>
      </c>
      <c r="K257" s="26" t="e">
        <f>AVERAGEIF(Dados!$L$2:$L$1000,'Análise dos Vendedores'!A257,Dados!$O$2:$O$1000)</f>
        <v>#DIV/0!</v>
      </c>
      <c r="L257" s="26" t="e">
        <f t="shared" ca="1" si="25"/>
        <v>#DIV/0!</v>
      </c>
      <c r="M257" s="26" t="e">
        <f t="shared" ca="1" si="26"/>
        <v>#DIV/0!</v>
      </c>
      <c r="N257" s="64" t="e">
        <f t="shared" ca="1" si="27"/>
        <v>#DIV/0!</v>
      </c>
    </row>
    <row r="258" spans="2:14" x14ac:dyDescent="0.25">
      <c r="B258" s="66">
        <f ca="1">SUMIF(Metas!$A$19:$A$1000,'Análise dos Vendedores'!A258,Metas!$B$19:$B$100)</f>
        <v>0</v>
      </c>
      <c r="C258" s="66">
        <f>SUMIF(Dados!$L$2:$L$1000,'Análise dos Vendedores'!A258,Dados!$M$2:$M$1000)</f>
        <v>0</v>
      </c>
      <c r="D258" s="24" t="e">
        <f t="shared" ca="1" si="21"/>
        <v>#DIV/0!</v>
      </c>
      <c r="E258" s="24" t="e">
        <f t="shared" ca="1" si="22"/>
        <v>#DIV/0!</v>
      </c>
      <c r="F258" s="20">
        <f ca="1">SUMIF(Metas!$A$19:$A$1000,'Análise dos Vendedores'!A258,Metas!$C$19:$C$100)</f>
        <v>0</v>
      </c>
      <c r="G258" s="25" t="e">
        <f>AVERAGEIF(Dados!$L$2:$L$1000,'Análise dos Vendedores'!A258,Dados!$N$2:$N$1000)</f>
        <v>#DIV/0!</v>
      </c>
      <c r="H258" s="25" t="e">
        <f t="shared" ca="1" si="23"/>
        <v>#DIV/0!</v>
      </c>
      <c r="I258" s="25" t="e">
        <f t="shared" ca="1" si="24"/>
        <v>#DIV/0!</v>
      </c>
      <c r="J258" s="22">
        <f ca="1">SUMIF(Metas!$A$19:$A$1000,'Análise dos Vendedores'!A258,Metas!$D$19:$D$100)</f>
        <v>0</v>
      </c>
      <c r="K258" s="26" t="e">
        <f>AVERAGEIF(Dados!$L$2:$L$1000,'Análise dos Vendedores'!A258,Dados!$O$2:$O$1000)</f>
        <v>#DIV/0!</v>
      </c>
      <c r="L258" s="26" t="e">
        <f t="shared" ca="1" si="25"/>
        <v>#DIV/0!</v>
      </c>
      <c r="M258" s="26" t="e">
        <f t="shared" ca="1" si="26"/>
        <v>#DIV/0!</v>
      </c>
      <c r="N258" s="64" t="e">
        <f t="shared" ca="1" si="27"/>
        <v>#DIV/0!</v>
      </c>
    </row>
    <row r="259" spans="2:14" x14ac:dyDescent="0.25">
      <c r="B259" s="66">
        <f ca="1">SUMIF(Metas!$A$19:$A$1000,'Análise dos Vendedores'!A259,Metas!$B$19:$B$100)</f>
        <v>0</v>
      </c>
      <c r="C259" s="66">
        <f>SUMIF(Dados!$L$2:$L$1000,'Análise dos Vendedores'!A259,Dados!$M$2:$M$1000)</f>
        <v>0</v>
      </c>
      <c r="D259" s="24" t="e">
        <f t="shared" ca="1" si="21"/>
        <v>#DIV/0!</v>
      </c>
      <c r="E259" s="24" t="e">
        <f t="shared" ca="1" si="22"/>
        <v>#DIV/0!</v>
      </c>
      <c r="F259" s="20">
        <f ca="1">SUMIF(Metas!$A$19:$A$1000,'Análise dos Vendedores'!A259,Metas!$C$19:$C$100)</f>
        <v>0</v>
      </c>
      <c r="G259" s="25" t="e">
        <f>AVERAGEIF(Dados!$L$2:$L$1000,'Análise dos Vendedores'!A259,Dados!$N$2:$N$1000)</f>
        <v>#DIV/0!</v>
      </c>
      <c r="H259" s="25" t="e">
        <f t="shared" ca="1" si="23"/>
        <v>#DIV/0!</v>
      </c>
      <c r="I259" s="25" t="e">
        <f t="shared" ca="1" si="24"/>
        <v>#DIV/0!</v>
      </c>
      <c r="J259" s="22">
        <f ca="1">SUMIF(Metas!$A$19:$A$1000,'Análise dos Vendedores'!A259,Metas!$D$19:$D$100)</f>
        <v>0</v>
      </c>
      <c r="K259" s="26" t="e">
        <f>AVERAGEIF(Dados!$L$2:$L$1000,'Análise dos Vendedores'!A259,Dados!$O$2:$O$1000)</f>
        <v>#DIV/0!</v>
      </c>
      <c r="L259" s="26" t="e">
        <f t="shared" ca="1" si="25"/>
        <v>#DIV/0!</v>
      </c>
      <c r="M259" s="26" t="e">
        <f t="shared" ca="1" si="26"/>
        <v>#DIV/0!</v>
      </c>
      <c r="N259" s="64" t="e">
        <f t="shared" ca="1" si="27"/>
        <v>#DIV/0!</v>
      </c>
    </row>
    <row r="260" spans="2:14" x14ac:dyDescent="0.25">
      <c r="B260" s="66">
        <f ca="1">SUMIF(Metas!$A$19:$A$1000,'Análise dos Vendedores'!A260,Metas!$B$19:$B$100)</f>
        <v>0</v>
      </c>
      <c r="C260" s="66">
        <f>SUMIF(Dados!$L$2:$L$1000,'Análise dos Vendedores'!A260,Dados!$M$2:$M$1000)</f>
        <v>0</v>
      </c>
      <c r="D260" s="24" t="e">
        <f t="shared" ca="1" si="21"/>
        <v>#DIV/0!</v>
      </c>
      <c r="E260" s="24" t="e">
        <f t="shared" ca="1" si="22"/>
        <v>#DIV/0!</v>
      </c>
      <c r="F260" s="20">
        <f ca="1">SUMIF(Metas!$A$19:$A$1000,'Análise dos Vendedores'!A260,Metas!$C$19:$C$100)</f>
        <v>0</v>
      </c>
      <c r="G260" s="25" t="e">
        <f>AVERAGEIF(Dados!$L$2:$L$1000,'Análise dos Vendedores'!A260,Dados!$N$2:$N$1000)</f>
        <v>#DIV/0!</v>
      </c>
      <c r="H260" s="25" t="e">
        <f t="shared" ca="1" si="23"/>
        <v>#DIV/0!</v>
      </c>
      <c r="I260" s="25" t="e">
        <f t="shared" ca="1" si="24"/>
        <v>#DIV/0!</v>
      </c>
      <c r="J260" s="22">
        <f ca="1">SUMIF(Metas!$A$19:$A$1000,'Análise dos Vendedores'!A260,Metas!$D$19:$D$100)</f>
        <v>0</v>
      </c>
      <c r="K260" s="26" t="e">
        <f>AVERAGEIF(Dados!$L$2:$L$1000,'Análise dos Vendedores'!A260,Dados!$O$2:$O$1000)</f>
        <v>#DIV/0!</v>
      </c>
      <c r="L260" s="26" t="e">
        <f t="shared" ca="1" si="25"/>
        <v>#DIV/0!</v>
      </c>
      <c r="M260" s="26" t="e">
        <f t="shared" ca="1" si="26"/>
        <v>#DIV/0!</v>
      </c>
      <c r="N260" s="64" t="e">
        <f t="shared" ca="1" si="27"/>
        <v>#DIV/0!</v>
      </c>
    </row>
    <row r="261" spans="2:14" x14ac:dyDescent="0.25">
      <c r="B261" s="66">
        <f ca="1">SUMIF(Metas!$A$19:$A$1000,'Análise dos Vendedores'!A261,Metas!$B$19:$B$100)</f>
        <v>0</v>
      </c>
      <c r="C261" s="66">
        <f>SUMIF(Dados!$L$2:$L$1000,'Análise dos Vendedores'!A261,Dados!$M$2:$M$1000)</f>
        <v>0</v>
      </c>
      <c r="D261" s="24" t="e">
        <f t="shared" ca="1" si="21"/>
        <v>#DIV/0!</v>
      </c>
      <c r="E261" s="24" t="e">
        <f t="shared" ca="1" si="22"/>
        <v>#DIV/0!</v>
      </c>
      <c r="F261" s="20">
        <f ca="1">SUMIF(Metas!$A$19:$A$1000,'Análise dos Vendedores'!A261,Metas!$C$19:$C$100)</f>
        <v>0</v>
      </c>
      <c r="G261" s="25" t="e">
        <f>AVERAGEIF(Dados!$L$2:$L$1000,'Análise dos Vendedores'!A261,Dados!$N$2:$N$1000)</f>
        <v>#DIV/0!</v>
      </c>
      <c r="H261" s="25" t="e">
        <f t="shared" ca="1" si="23"/>
        <v>#DIV/0!</v>
      </c>
      <c r="I261" s="25" t="e">
        <f t="shared" ca="1" si="24"/>
        <v>#DIV/0!</v>
      </c>
      <c r="J261" s="22">
        <f ca="1">SUMIF(Metas!$A$19:$A$1000,'Análise dos Vendedores'!A261,Metas!$D$19:$D$100)</f>
        <v>0</v>
      </c>
      <c r="K261" s="26" t="e">
        <f>AVERAGEIF(Dados!$L$2:$L$1000,'Análise dos Vendedores'!A261,Dados!$O$2:$O$1000)</f>
        <v>#DIV/0!</v>
      </c>
      <c r="L261" s="26" t="e">
        <f t="shared" ca="1" si="25"/>
        <v>#DIV/0!</v>
      </c>
      <c r="M261" s="26" t="e">
        <f t="shared" ca="1" si="26"/>
        <v>#DIV/0!</v>
      </c>
      <c r="N261" s="64" t="e">
        <f t="shared" ca="1" si="27"/>
        <v>#DIV/0!</v>
      </c>
    </row>
    <row r="262" spans="2:14" x14ac:dyDescent="0.25">
      <c r="B262" s="66">
        <f ca="1">SUMIF(Metas!$A$19:$A$1000,'Análise dos Vendedores'!A262,Metas!$B$19:$B$100)</f>
        <v>0</v>
      </c>
      <c r="C262" s="66">
        <f>SUMIF(Dados!$L$2:$L$1000,'Análise dos Vendedores'!A262,Dados!$M$2:$M$1000)</f>
        <v>0</v>
      </c>
      <c r="D262" s="24" t="e">
        <f t="shared" ca="1" si="21"/>
        <v>#DIV/0!</v>
      </c>
      <c r="E262" s="24" t="e">
        <f t="shared" ca="1" si="22"/>
        <v>#DIV/0!</v>
      </c>
      <c r="F262" s="20">
        <f ca="1">SUMIF(Metas!$A$19:$A$1000,'Análise dos Vendedores'!A262,Metas!$C$19:$C$100)</f>
        <v>0</v>
      </c>
      <c r="G262" s="25" t="e">
        <f>AVERAGEIF(Dados!$L$2:$L$1000,'Análise dos Vendedores'!A262,Dados!$N$2:$N$1000)</f>
        <v>#DIV/0!</v>
      </c>
      <c r="H262" s="25" t="e">
        <f t="shared" ca="1" si="23"/>
        <v>#DIV/0!</v>
      </c>
      <c r="I262" s="25" t="e">
        <f t="shared" ca="1" si="24"/>
        <v>#DIV/0!</v>
      </c>
      <c r="J262" s="22">
        <f ca="1">SUMIF(Metas!$A$19:$A$1000,'Análise dos Vendedores'!A262,Metas!$D$19:$D$100)</f>
        <v>0</v>
      </c>
      <c r="K262" s="26" t="e">
        <f>AVERAGEIF(Dados!$L$2:$L$1000,'Análise dos Vendedores'!A262,Dados!$O$2:$O$1000)</f>
        <v>#DIV/0!</v>
      </c>
      <c r="L262" s="26" t="e">
        <f t="shared" ca="1" si="25"/>
        <v>#DIV/0!</v>
      </c>
      <c r="M262" s="26" t="e">
        <f t="shared" ca="1" si="26"/>
        <v>#DIV/0!</v>
      </c>
      <c r="N262" s="64" t="e">
        <f t="shared" ca="1" si="27"/>
        <v>#DIV/0!</v>
      </c>
    </row>
    <row r="263" spans="2:14" x14ac:dyDescent="0.25">
      <c r="B263" s="66">
        <f ca="1">SUMIF(Metas!$A$19:$A$1000,'Análise dos Vendedores'!A263,Metas!$B$19:$B$100)</f>
        <v>0</v>
      </c>
      <c r="C263" s="66">
        <f>SUMIF(Dados!$L$2:$L$1000,'Análise dos Vendedores'!A263,Dados!$M$2:$M$1000)</f>
        <v>0</v>
      </c>
      <c r="D263" s="24" t="e">
        <f t="shared" ref="D263:D300" ca="1" si="28">C263/B263*100</f>
        <v>#DIV/0!</v>
      </c>
      <c r="E263" s="24" t="e">
        <f t="shared" ref="E263:E300" ca="1" si="29">D263*$E$3/100</f>
        <v>#DIV/0!</v>
      </c>
      <c r="F263" s="20">
        <f ca="1">SUMIF(Metas!$A$19:$A$1000,'Análise dos Vendedores'!A263,Metas!$C$19:$C$100)</f>
        <v>0</v>
      </c>
      <c r="G263" s="25" t="e">
        <f>AVERAGEIF(Dados!$L$2:$L$1000,'Análise dos Vendedores'!A263,Dados!$N$2:$N$1000)</f>
        <v>#DIV/0!</v>
      </c>
      <c r="H263" s="25" t="e">
        <f t="shared" ref="H263:H300" ca="1" si="30">G263/F263*100</f>
        <v>#DIV/0!</v>
      </c>
      <c r="I263" s="25" t="e">
        <f t="shared" ref="I263:I300" ca="1" si="31">H263*$I$3/100</f>
        <v>#DIV/0!</v>
      </c>
      <c r="J263" s="22">
        <f ca="1">SUMIF(Metas!$A$19:$A$1000,'Análise dos Vendedores'!A263,Metas!$D$19:$D$100)</f>
        <v>0</v>
      </c>
      <c r="K263" s="26" t="e">
        <f>AVERAGEIF(Dados!$L$2:$L$1000,'Análise dos Vendedores'!A263,Dados!$O$2:$O$1000)</f>
        <v>#DIV/0!</v>
      </c>
      <c r="L263" s="26" t="e">
        <f t="shared" ref="L263:L300" ca="1" si="32">K263/J263*100</f>
        <v>#DIV/0!</v>
      </c>
      <c r="M263" s="26" t="e">
        <f t="shared" ref="M263:M300" ca="1" si="33">L263*$M$3/100</f>
        <v>#DIV/0!</v>
      </c>
      <c r="N263" s="64" t="e">
        <f t="shared" ref="N263:N300" ca="1" si="34">E263+I263+M263</f>
        <v>#DIV/0!</v>
      </c>
    </row>
    <row r="264" spans="2:14" x14ac:dyDescent="0.25">
      <c r="B264" s="66">
        <f ca="1">SUMIF(Metas!$A$19:$A$1000,'Análise dos Vendedores'!A264,Metas!$B$19:$B$100)</f>
        <v>0</v>
      </c>
      <c r="C264" s="66">
        <f>SUMIF(Dados!$L$2:$L$1000,'Análise dos Vendedores'!A264,Dados!$M$2:$M$1000)</f>
        <v>0</v>
      </c>
      <c r="D264" s="24" t="e">
        <f t="shared" ca="1" si="28"/>
        <v>#DIV/0!</v>
      </c>
      <c r="E264" s="24" t="e">
        <f t="shared" ca="1" si="29"/>
        <v>#DIV/0!</v>
      </c>
      <c r="F264" s="20">
        <f ca="1">SUMIF(Metas!$A$19:$A$1000,'Análise dos Vendedores'!A264,Metas!$C$19:$C$100)</f>
        <v>0</v>
      </c>
      <c r="G264" s="25" t="e">
        <f>AVERAGEIF(Dados!$L$2:$L$1000,'Análise dos Vendedores'!A264,Dados!$N$2:$N$1000)</f>
        <v>#DIV/0!</v>
      </c>
      <c r="H264" s="25" t="e">
        <f t="shared" ca="1" si="30"/>
        <v>#DIV/0!</v>
      </c>
      <c r="I264" s="25" t="e">
        <f t="shared" ca="1" si="31"/>
        <v>#DIV/0!</v>
      </c>
      <c r="J264" s="22">
        <f ca="1">SUMIF(Metas!$A$19:$A$1000,'Análise dos Vendedores'!A264,Metas!$D$19:$D$100)</f>
        <v>0</v>
      </c>
      <c r="K264" s="26" t="e">
        <f>AVERAGEIF(Dados!$L$2:$L$1000,'Análise dos Vendedores'!A264,Dados!$O$2:$O$1000)</f>
        <v>#DIV/0!</v>
      </c>
      <c r="L264" s="26" t="e">
        <f t="shared" ca="1" si="32"/>
        <v>#DIV/0!</v>
      </c>
      <c r="M264" s="26" t="e">
        <f t="shared" ca="1" si="33"/>
        <v>#DIV/0!</v>
      </c>
      <c r="N264" s="64" t="e">
        <f t="shared" ca="1" si="34"/>
        <v>#DIV/0!</v>
      </c>
    </row>
    <row r="265" spans="2:14" x14ac:dyDescent="0.25">
      <c r="B265" s="66">
        <f ca="1">SUMIF(Metas!$A$19:$A$1000,'Análise dos Vendedores'!A265,Metas!$B$19:$B$100)</f>
        <v>0</v>
      </c>
      <c r="C265" s="66">
        <f>SUMIF(Dados!$L$2:$L$1000,'Análise dos Vendedores'!A265,Dados!$M$2:$M$1000)</f>
        <v>0</v>
      </c>
      <c r="D265" s="24" t="e">
        <f t="shared" ca="1" si="28"/>
        <v>#DIV/0!</v>
      </c>
      <c r="E265" s="24" t="e">
        <f t="shared" ca="1" si="29"/>
        <v>#DIV/0!</v>
      </c>
      <c r="F265" s="20">
        <f ca="1">SUMIF(Metas!$A$19:$A$1000,'Análise dos Vendedores'!A265,Metas!$C$19:$C$100)</f>
        <v>0</v>
      </c>
      <c r="G265" s="25" t="e">
        <f>AVERAGEIF(Dados!$L$2:$L$1000,'Análise dos Vendedores'!A265,Dados!$N$2:$N$1000)</f>
        <v>#DIV/0!</v>
      </c>
      <c r="H265" s="25" t="e">
        <f t="shared" ca="1" si="30"/>
        <v>#DIV/0!</v>
      </c>
      <c r="I265" s="25" t="e">
        <f t="shared" ca="1" si="31"/>
        <v>#DIV/0!</v>
      </c>
      <c r="J265" s="22">
        <f ca="1">SUMIF(Metas!$A$19:$A$1000,'Análise dos Vendedores'!A265,Metas!$D$19:$D$100)</f>
        <v>0</v>
      </c>
      <c r="K265" s="26" t="e">
        <f>AVERAGEIF(Dados!$L$2:$L$1000,'Análise dos Vendedores'!A265,Dados!$O$2:$O$1000)</f>
        <v>#DIV/0!</v>
      </c>
      <c r="L265" s="26" t="e">
        <f t="shared" ca="1" si="32"/>
        <v>#DIV/0!</v>
      </c>
      <c r="M265" s="26" t="e">
        <f t="shared" ca="1" si="33"/>
        <v>#DIV/0!</v>
      </c>
      <c r="N265" s="64" t="e">
        <f t="shared" ca="1" si="34"/>
        <v>#DIV/0!</v>
      </c>
    </row>
    <row r="266" spans="2:14" x14ac:dyDescent="0.25">
      <c r="B266" s="66">
        <f ca="1">SUMIF(Metas!$A$19:$A$1000,'Análise dos Vendedores'!A266,Metas!$B$19:$B$100)</f>
        <v>0</v>
      </c>
      <c r="C266" s="66">
        <f>SUMIF(Dados!$L$2:$L$1000,'Análise dos Vendedores'!A266,Dados!$M$2:$M$1000)</f>
        <v>0</v>
      </c>
      <c r="D266" s="24" t="e">
        <f t="shared" ca="1" si="28"/>
        <v>#DIV/0!</v>
      </c>
      <c r="E266" s="24" t="e">
        <f t="shared" ca="1" si="29"/>
        <v>#DIV/0!</v>
      </c>
      <c r="F266" s="20">
        <f ca="1">SUMIF(Metas!$A$19:$A$1000,'Análise dos Vendedores'!A266,Metas!$C$19:$C$100)</f>
        <v>0</v>
      </c>
      <c r="G266" s="25" t="e">
        <f>AVERAGEIF(Dados!$L$2:$L$1000,'Análise dos Vendedores'!A266,Dados!$N$2:$N$1000)</f>
        <v>#DIV/0!</v>
      </c>
      <c r="H266" s="25" t="e">
        <f t="shared" ca="1" si="30"/>
        <v>#DIV/0!</v>
      </c>
      <c r="I266" s="25" t="e">
        <f t="shared" ca="1" si="31"/>
        <v>#DIV/0!</v>
      </c>
      <c r="J266" s="22">
        <f ca="1">SUMIF(Metas!$A$19:$A$1000,'Análise dos Vendedores'!A266,Metas!$D$19:$D$100)</f>
        <v>0</v>
      </c>
      <c r="K266" s="26" t="e">
        <f>AVERAGEIF(Dados!$L$2:$L$1000,'Análise dos Vendedores'!A266,Dados!$O$2:$O$1000)</f>
        <v>#DIV/0!</v>
      </c>
      <c r="L266" s="26" t="e">
        <f t="shared" ca="1" si="32"/>
        <v>#DIV/0!</v>
      </c>
      <c r="M266" s="26" t="e">
        <f t="shared" ca="1" si="33"/>
        <v>#DIV/0!</v>
      </c>
      <c r="N266" s="64" t="e">
        <f t="shared" ca="1" si="34"/>
        <v>#DIV/0!</v>
      </c>
    </row>
    <row r="267" spans="2:14" x14ac:dyDescent="0.25">
      <c r="B267" s="66">
        <f ca="1">SUMIF(Metas!$A$19:$A$1000,'Análise dos Vendedores'!A267,Metas!$B$19:$B$100)</f>
        <v>0</v>
      </c>
      <c r="C267" s="66">
        <f>SUMIF(Dados!$L$2:$L$1000,'Análise dos Vendedores'!A267,Dados!$M$2:$M$1000)</f>
        <v>0</v>
      </c>
      <c r="D267" s="24" t="e">
        <f t="shared" ca="1" si="28"/>
        <v>#DIV/0!</v>
      </c>
      <c r="E267" s="24" t="e">
        <f t="shared" ca="1" si="29"/>
        <v>#DIV/0!</v>
      </c>
      <c r="F267" s="20">
        <f ca="1">SUMIF(Metas!$A$19:$A$1000,'Análise dos Vendedores'!A267,Metas!$C$19:$C$100)</f>
        <v>0</v>
      </c>
      <c r="G267" s="25" t="e">
        <f>AVERAGEIF(Dados!$L$2:$L$1000,'Análise dos Vendedores'!A267,Dados!$N$2:$N$1000)</f>
        <v>#DIV/0!</v>
      </c>
      <c r="H267" s="25" t="e">
        <f t="shared" ca="1" si="30"/>
        <v>#DIV/0!</v>
      </c>
      <c r="I267" s="25" t="e">
        <f t="shared" ca="1" si="31"/>
        <v>#DIV/0!</v>
      </c>
      <c r="J267" s="22">
        <f ca="1">SUMIF(Metas!$A$19:$A$1000,'Análise dos Vendedores'!A267,Metas!$D$19:$D$100)</f>
        <v>0</v>
      </c>
      <c r="K267" s="26" t="e">
        <f>AVERAGEIF(Dados!$L$2:$L$1000,'Análise dos Vendedores'!A267,Dados!$O$2:$O$1000)</f>
        <v>#DIV/0!</v>
      </c>
      <c r="L267" s="26" t="e">
        <f t="shared" ca="1" si="32"/>
        <v>#DIV/0!</v>
      </c>
      <c r="M267" s="26" t="e">
        <f t="shared" ca="1" si="33"/>
        <v>#DIV/0!</v>
      </c>
      <c r="N267" s="64" t="e">
        <f t="shared" ca="1" si="34"/>
        <v>#DIV/0!</v>
      </c>
    </row>
    <row r="268" spans="2:14" x14ac:dyDescent="0.25">
      <c r="B268" s="66">
        <f ca="1">SUMIF(Metas!$A$19:$A$1000,'Análise dos Vendedores'!A268,Metas!$B$19:$B$100)</f>
        <v>0</v>
      </c>
      <c r="C268" s="66">
        <f>SUMIF(Dados!$L$2:$L$1000,'Análise dos Vendedores'!A268,Dados!$M$2:$M$1000)</f>
        <v>0</v>
      </c>
      <c r="D268" s="24" t="e">
        <f t="shared" ca="1" si="28"/>
        <v>#DIV/0!</v>
      </c>
      <c r="E268" s="24" t="e">
        <f t="shared" ca="1" si="29"/>
        <v>#DIV/0!</v>
      </c>
      <c r="F268" s="20">
        <f ca="1">SUMIF(Metas!$A$19:$A$1000,'Análise dos Vendedores'!A268,Metas!$C$19:$C$100)</f>
        <v>0</v>
      </c>
      <c r="G268" s="25" t="e">
        <f>AVERAGEIF(Dados!$L$2:$L$1000,'Análise dos Vendedores'!A268,Dados!$N$2:$N$1000)</f>
        <v>#DIV/0!</v>
      </c>
      <c r="H268" s="25" t="e">
        <f t="shared" ca="1" si="30"/>
        <v>#DIV/0!</v>
      </c>
      <c r="I268" s="25" t="e">
        <f t="shared" ca="1" si="31"/>
        <v>#DIV/0!</v>
      </c>
      <c r="J268" s="22">
        <f ca="1">SUMIF(Metas!$A$19:$A$1000,'Análise dos Vendedores'!A268,Metas!$D$19:$D$100)</f>
        <v>0</v>
      </c>
      <c r="K268" s="26" t="e">
        <f>AVERAGEIF(Dados!$L$2:$L$1000,'Análise dos Vendedores'!A268,Dados!$O$2:$O$1000)</f>
        <v>#DIV/0!</v>
      </c>
      <c r="L268" s="26" t="e">
        <f t="shared" ca="1" si="32"/>
        <v>#DIV/0!</v>
      </c>
      <c r="M268" s="26" t="e">
        <f t="shared" ca="1" si="33"/>
        <v>#DIV/0!</v>
      </c>
      <c r="N268" s="64" t="e">
        <f t="shared" ca="1" si="34"/>
        <v>#DIV/0!</v>
      </c>
    </row>
    <row r="269" spans="2:14" x14ac:dyDescent="0.25">
      <c r="B269" s="66">
        <f ca="1">SUMIF(Metas!$A$19:$A$1000,'Análise dos Vendedores'!A269,Metas!$B$19:$B$100)</f>
        <v>0</v>
      </c>
      <c r="C269" s="66">
        <f>SUMIF(Dados!$L$2:$L$1000,'Análise dos Vendedores'!A269,Dados!$M$2:$M$1000)</f>
        <v>0</v>
      </c>
      <c r="D269" s="24" t="e">
        <f t="shared" ca="1" si="28"/>
        <v>#DIV/0!</v>
      </c>
      <c r="E269" s="24" t="e">
        <f t="shared" ca="1" si="29"/>
        <v>#DIV/0!</v>
      </c>
      <c r="F269" s="20">
        <f ca="1">SUMIF(Metas!$A$19:$A$1000,'Análise dos Vendedores'!A269,Metas!$C$19:$C$100)</f>
        <v>0</v>
      </c>
      <c r="G269" s="25" t="e">
        <f>AVERAGEIF(Dados!$L$2:$L$1000,'Análise dos Vendedores'!A269,Dados!$N$2:$N$1000)</f>
        <v>#DIV/0!</v>
      </c>
      <c r="H269" s="25" t="e">
        <f t="shared" ca="1" si="30"/>
        <v>#DIV/0!</v>
      </c>
      <c r="I269" s="25" t="e">
        <f t="shared" ca="1" si="31"/>
        <v>#DIV/0!</v>
      </c>
      <c r="J269" s="22">
        <f ca="1">SUMIF(Metas!$A$19:$A$1000,'Análise dos Vendedores'!A269,Metas!$D$19:$D$100)</f>
        <v>0</v>
      </c>
      <c r="K269" s="26" t="e">
        <f>AVERAGEIF(Dados!$L$2:$L$1000,'Análise dos Vendedores'!A269,Dados!$O$2:$O$1000)</f>
        <v>#DIV/0!</v>
      </c>
      <c r="L269" s="26" t="e">
        <f t="shared" ca="1" si="32"/>
        <v>#DIV/0!</v>
      </c>
      <c r="M269" s="26" t="e">
        <f t="shared" ca="1" si="33"/>
        <v>#DIV/0!</v>
      </c>
      <c r="N269" s="64" t="e">
        <f t="shared" ca="1" si="34"/>
        <v>#DIV/0!</v>
      </c>
    </row>
    <row r="270" spans="2:14" x14ac:dyDescent="0.25">
      <c r="B270" s="66">
        <f ca="1">SUMIF(Metas!$A$19:$A$1000,'Análise dos Vendedores'!A270,Metas!$B$19:$B$100)</f>
        <v>0</v>
      </c>
      <c r="C270" s="66">
        <f>SUMIF(Dados!$L$2:$L$1000,'Análise dos Vendedores'!A270,Dados!$M$2:$M$1000)</f>
        <v>0</v>
      </c>
      <c r="D270" s="24" t="e">
        <f t="shared" ca="1" si="28"/>
        <v>#DIV/0!</v>
      </c>
      <c r="E270" s="24" t="e">
        <f t="shared" ca="1" si="29"/>
        <v>#DIV/0!</v>
      </c>
      <c r="F270" s="20">
        <f ca="1">SUMIF(Metas!$A$19:$A$1000,'Análise dos Vendedores'!A270,Metas!$C$19:$C$100)</f>
        <v>0</v>
      </c>
      <c r="G270" s="25" t="e">
        <f>AVERAGEIF(Dados!$L$2:$L$1000,'Análise dos Vendedores'!A270,Dados!$N$2:$N$1000)</f>
        <v>#DIV/0!</v>
      </c>
      <c r="H270" s="25" t="e">
        <f t="shared" ca="1" si="30"/>
        <v>#DIV/0!</v>
      </c>
      <c r="I270" s="25" t="e">
        <f t="shared" ca="1" si="31"/>
        <v>#DIV/0!</v>
      </c>
      <c r="J270" s="22">
        <f ca="1">SUMIF(Metas!$A$19:$A$1000,'Análise dos Vendedores'!A270,Metas!$D$19:$D$100)</f>
        <v>0</v>
      </c>
      <c r="K270" s="26" t="e">
        <f>AVERAGEIF(Dados!$L$2:$L$1000,'Análise dos Vendedores'!A270,Dados!$O$2:$O$1000)</f>
        <v>#DIV/0!</v>
      </c>
      <c r="L270" s="26" t="e">
        <f t="shared" ca="1" si="32"/>
        <v>#DIV/0!</v>
      </c>
      <c r="M270" s="26" t="e">
        <f t="shared" ca="1" si="33"/>
        <v>#DIV/0!</v>
      </c>
      <c r="N270" s="64" t="e">
        <f t="shared" ca="1" si="34"/>
        <v>#DIV/0!</v>
      </c>
    </row>
    <row r="271" spans="2:14" x14ac:dyDescent="0.25">
      <c r="B271" s="66">
        <f ca="1">SUMIF(Metas!$A$19:$A$1000,'Análise dos Vendedores'!A271,Metas!$B$19:$B$100)</f>
        <v>0</v>
      </c>
      <c r="C271" s="66">
        <f>SUMIF(Dados!$L$2:$L$1000,'Análise dos Vendedores'!A271,Dados!$M$2:$M$1000)</f>
        <v>0</v>
      </c>
      <c r="D271" s="24" t="e">
        <f t="shared" ca="1" si="28"/>
        <v>#DIV/0!</v>
      </c>
      <c r="E271" s="24" t="e">
        <f t="shared" ca="1" si="29"/>
        <v>#DIV/0!</v>
      </c>
      <c r="F271" s="20">
        <f ca="1">SUMIF(Metas!$A$19:$A$1000,'Análise dos Vendedores'!A271,Metas!$C$19:$C$100)</f>
        <v>0</v>
      </c>
      <c r="G271" s="25" t="e">
        <f>AVERAGEIF(Dados!$L$2:$L$1000,'Análise dos Vendedores'!A271,Dados!$N$2:$N$1000)</f>
        <v>#DIV/0!</v>
      </c>
      <c r="H271" s="25" t="e">
        <f t="shared" ca="1" si="30"/>
        <v>#DIV/0!</v>
      </c>
      <c r="I271" s="25" t="e">
        <f t="shared" ca="1" si="31"/>
        <v>#DIV/0!</v>
      </c>
      <c r="J271" s="22">
        <f ca="1">SUMIF(Metas!$A$19:$A$1000,'Análise dos Vendedores'!A271,Metas!$D$19:$D$100)</f>
        <v>0</v>
      </c>
      <c r="K271" s="26" t="e">
        <f>AVERAGEIF(Dados!$L$2:$L$1000,'Análise dos Vendedores'!A271,Dados!$O$2:$O$1000)</f>
        <v>#DIV/0!</v>
      </c>
      <c r="L271" s="26" t="e">
        <f t="shared" ca="1" si="32"/>
        <v>#DIV/0!</v>
      </c>
      <c r="M271" s="26" t="e">
        <f t="shared" ca="1" si="33"/>
        <v>#DIV/0!</v>
      </c>
      <c r="N271" s="64" t="e">
        <f t="shared" ca="1" si="34"/>
        <v>#DIV/0!</v>
      </c>
    </row>
    <row r="272" spans="2:14" x14ac:dyDescent="0.25">
      <c r="B272" s="66">
        <f ca="1">SUMIF(Metas!$A$19:$A$1000,'Análise dos Vendedores'!A272,Metas!$B$19:$B$100)</f>
        <v>0</v>
      </c>
      <c r="C272" s="66">
        <f>SUMIF(Dados!$L$2:$L$1000,'Análise dos Vendedores'!A272,Dados!$M$2:$M$1000)</f>
        <v>0</v>
      </c>
      <c r="D272" s="24" t="e">
        <f t="shared" ca="1" si="28"/>
        <v>#DIV/0!</v>
      </c>
      <c r="E272" s="24" t="e">
        <f t="shared" ca="1" si="29"/>
        <v>#DIV/0!</v>
      </c>
      <c r="F272" s="20">
        <f ca="1">SUMIF(Metas!$A$19:$A$1000,'Análise dos Vendedores'!A272,Metas!$C$19:$C$100)</f>
        <v>0</v>
      </c>
      <c r="G272" s="25" t="e">
        <f>AVERAGEIF(Dados!$L$2:$L$1000,'Análise dos Vendedores'!A272,Dados!$N$2:$N$1000)</f>
        <v>#DIV/0!</v>
      </c>
      <c r="H272" s="25" t="e">
        <f t="shared" ca="1" si="30"/>
        <v>#DIV/0!</v>
      </c>
      <c r="I272" s="25" t="e">
        <f t="shared" ca="1" si="31"/>
        <v>#DIV/0!</v>
      </c>
      <c r="J272" s="22">
        <f ca="1">SUMIF(Metas!$A$19:$A$1000,'Análise dos Vendedores'!A272,Metas!$D$19:$D$100)</f>
        <v>0</v>
      </c>
      <c r="K272" s="26" t="e">
        <f>AVERAGEIF(Dados!$L$2:$L$1000,'Análise dos Vendedores'!A272,Dados!$O$2:$O$1000)</f>
        <v>#DIV/0!</v>
      </c>
      <c r="L272" s="26" t="e">
        <f t="shared" ca="1" si="32"/>
        <v>#DIV/0!</v>
      </c>
      <c r="M272" s="26" t="e">
        <f t="shared" ca="1" si="33"/>
        <v>#DIV/0!</v>
      </c>
      <c r="N272" s="64" t="e">
        <f t="shared" ca="1" si="34"/>
        <v>#DIV/0!</v>
      </c>
    </row>
    <row r="273" spans="2:14" x14ac:dyDescent="0.25">
      <c r="B273" s="66">
        <f ca="1">SUMIF(Metas!$A$19:$A$1000,'Análise dos Vendedores'!A273,Metas!$B$19:$B$100)</f>
        <v>0</v>
      </c>
      <c r="C273" s="66">
        <f>SUMIF(Dados!$L$2:$L$1000,'Análise dos Vendedores'!A273,Dados!$M$2:$M$1000)</f>
        <v>0</v>
      </c>
      <c r="D273" s="24" t="e">
        <f t="shared" ca="1" si="28"/>
        <v>#DIV/0!</v>
      </c>
      <c r="E273" s="24" t="e">
        <f t="shared" ca="1" si="29"/>
        <v>#DIV/0!</v>
      </c>
      <c r="F273" s="20">
        <f ca="1">SUMIF(Metas!$A$19:$A$1000,'Análise dos Vendedores'!A273,Metas!$C$19:$C$100)</f>
        <v>0</v>
      </c>
      <c r="G273" s="25" t="e">
        <f>AVERAGEIF(Dados!$L$2:$L$1000,'Análise dos Vendedores'!A273,Dados!$N$2:$N$1000)</f>
        <v>#DIV/0!</v>
      </c>
      <c r="H273" s="25" t="e">
        <f t="shared" ca="1" si="30"/>
        <v>#DIV/0!</v>
      </c>
      <c r="I273" s="25" t="e">
        <f t="shared" ca="1" si="31"/>
        <v>#DIV/0!</v>
      </c>
      <c r="J273" s="22">
        <f ca="1">SUMIF(Metas!$A$19:$A$1000,'Análise dos Vendedores'!A273,Metas!$D$19:$D$100)</f>
        <v>0</v>
      </c>
      <c r="K273" s="26" t="e">
        <f>AVERAGEIF(Dados!$L$2:$L$1000,'Análise dos Vendedores'!A273,Dados!$O$2:$O$1000)</f>
        <v>#DIV/0!</v>
      </c>
      <c r="L273" s="26" t="e">
        <f t="shared" ca="1" si="32"/>
        <v>#DIV/0!</v>
      </c>
      <c r="M273" s="26" t="e">
        <f t="shared" ca="1" si="33"/>
        <v>#DIV/0!</v>
      </c>
      <c r="N273" s="64" t="e">
        <f t="shared" ca="1" si="34"/>
        <v>#DIV/0!</v>
      </c>
    </row>
    <row r="274" spans="2:14" x14ac:dyDescent="0.25">
      <c r="B274" s="66">
        <f ca="1">SUMIF(Metas!$A$19:$A$1000,'Análise dos Vendedores'!A274,Metas!$B$19:$B$100)</f>
        <v>0</v>
      </c>
      <c r="C274" s="66">
        <f>SUMIF(Dados!$L$2:$L$1000,'Análise dos Vendedores'!A274,Dados!$M$2:$M$1000)</f>
        <v>0</v>
      </c>
      <c r="D274" s="24" t="e">
        <f t="shared" ca="1" si="28"/>
        <v>#DIV/0!</v>
      </c>
      <c r="E274" s="24" t="e">
        <f t="shared" ca="1" si="29"/>
        <v>#DIV/0!</v>
      </c>
      <c r="F274" s="20">
        <f ca="1">SUMIF(Metas!$A$19:$A$1000,'Análise dos Vendedores'!A274,Metas!$C$19:$C$100)</f>
        <v>0</v>
      </c>
      <c r="G274" s="25" t="e">
        <f>AVERAGEIF(Dados!$L$2:$L$1000,'Análise dos Vendedores'!A274,Dados!$N$2:$N$1000)</f>
        <v>#DIV/0!</v>
      </c>
      <c r="H274" s="25" t="e">
        <f t="shared" ca="1" si="30"/>
        <v>#DIV/0!</v>
      </c>
      <c r="I274" s="25" t="e">
        <f t="shared" ca="1" si="31"/>
        <v>#DIV/0!</v>
      </c>
      <c r="J274" s="22">
        <f ca="1">SUMIF(Metas!$A$19:$A$1000,'Análise dos Vendedores'!A274,Metas!$D$19:$D$100)</f>
        <v>0</v>
      </c>
      <c r="K274" s="26" t="e">
        <f>AVERAGEIF(Dados!$L$2:$L$1000,'Análise dos Vendedores'!A274,Dados!$O$2:$O$1000)</f>
        <v>#DIV/0!</v>
      </c>
      <c r="L274" s="26" t="e">
        <f t="shared" ca="1" si="32"/>
        <v>#DIV/0!</v>
      </c>
      <c r="M274" s="26" t="e">
        <f t="shared" ca="1" si="33"/>
        <v>#DIV/0!</v>
      </c>
      <c r="N274" s="64" t="e">
        <f t="shared" ca="1" si="34"/>
        <v>#DIV/0!</v>
      </c>
    </row>
    <row r="275" spans="2:14" x14ac:dyDescent="0.25">
      <c r="B275" s="66">
        <f ca="1">SUMIF(Metas!$A$19:$A$1000,'Análise dos Vendedores'!A275,Metas!$B$19:$B$100)</f>
        <v>0</v>
      </c>
      <c r="C275" s="66">
        <f>SUMIF(Dados!$L$2:$L$1000,'Análise dos Vendedores'!A275,Dados!$M$2:$M$1000)</f>
        <v>0</v>
      </c>
      <c r="D275" s="24" t="e">
        <f t="shared" ca="1" si="28"/>
        <v>#DIV/0!</v>
      </c>
      <c r="E275" s="24" t="e">
        <f t="shared" ca="1" si="29"/>
        <v>#DIV/0!</v>
      </c>
      <c r="F275" s="20">
        <f ca="1">SUMIF(Metas!$A$19:$A$1000,'Análise dos Vendedores'!A275,Metas!$C$19:$C$100)</f>
        <v>0</v>
      </c>
      <c r="G275" s="25" t="e">
        <f>AVERAGEIF(Dados!$L$2:$L$1000,'Análise dos Vendedores'!A275,Dados!$N$2:$N$1000)</f>
        <v>#DIV/0!</v>
      </c>
      <c r="H275" s="25" t="e">
        <f t="shared" ca="1" si="30"/>
        <v>#DIV/0!</v>
      </c>
      <c r="I275" s="25" t="e">
        <f t="shared" ca="1" si="31"/>
        <v>#DIV/0!</v>
      </c>
      <c r="J275" s="22">
        <f ca="1">SUMIF(Metas!$A$19:$A$1000,'Análise dos Vendedores'!A275,Metas!$D$19:$D$100)</f>
        <v>0</v>
      </c>
      <c r="K275" s="26" t="e">
        <f>AVERAGEIF(Dados!$L$2:$L$1000,'Análise dos Vendedores'!A275,Dados!$O$2:$O$1000)</f>
        <v>#DIV/0!</v>
      </c>
      <c r="L275" s="26" t="e">
        <f t="shared" ca="1" si="32"/>
        <v>#DIV/0!</v>
      </c>
      <c r="M275" s="26" t="e">
        <f t="shared" ca="1" si="33"/>
        <v>#DIV/0!</v>
      </c>
      <c r="N275" s="64" t="e">
        <f t="shared" ca="1" si="34"/>
        <v>#DIV/0!</v>
      </c>
    </row>
    <row r="276" spans="2:14" x14ac:dyDescent="0.25">
      <c r="B276" s="66">
        <f ca="1">SUMIF(Metas!$A$19:$A$1000,'Análise dos Vendedores'!A276,Metas!$B$19:$B$100)</f>
        <v>0</v>
      </c>
      <c r="C276" s="66">
        <f>SUMIF(Dados!$L$2:$L$1000,'Análise dos Vendedores'!A276,Dados!$M$2:$M$1000)</f>
        <v>0</v>
      </c>
      <c r="D276" s="24" t="e">
        <f t="shared" ca="1" si="28"/>
        <v>#DIV/0!</v>
      </c>
      <c r="E276" s="24" t="e">
        <f t="shared" ca="1" si="29"/>
        <v>#DIV/0!</v>
      </c>
      <c r="F276" s="20">
        <f ca="1">SUMIF(Metas!$A$19:$A$1000,'Análise dos Vendedores'!A276,Metas!$C$19:$C$100)</f>
        <v>0</v>
      </c>
      <c r="G276" s="25" t="e">
        <f>AVERAGEIF(Dados!$L$2:$L$1000,'Análise dos Vendedores'!A276,Dados!$N$2:$N$1000)</f>
        <v>#DIV/0!</v>
      </c>
      <c r="H276" s="25" t="e">
        <f t="shared" ca="1" si="30"/>
        <v>#DIV/0!</v>
      </c>
      <c r="I276" s="25" t="e">
        <f t="shared" ca="1" si="31"/>
        <v>#DIV/0!</v>
      </c>
      <c r="J276" s="22">
        <f ca="1">SUMIF(Metas!$A$19:$A$1000,'Análise dos Vendedores'!A276,Metas!$D$19:$D$100)</f>
        <v>0</v>
      </c>
      <c r="K276" s="26" t="e">
        <f>AVERAGEIF(Dados!$L$2:$L$1000,'Análise dos Vendedores'!A276,Dados!$O$2:$O$1000)</f>
        <v>#DIV/0!</v>
      </c>
      <c r="L276" s="26" t="e">
        <f t="shared" ca="1" si="32"/>
        <v>#DIV/0!</v>
      </c>
      <c r="M276" s="26" t="e">
        <f t="shared" ca="1" si="33"/>
        <v>#DIV/0!</v>
      </c>
      <c r="N276" s="64" t="e">
        <f t="shared" ca="1" si="34"/>
        <v>#DIV/0!</v>
      </c>
    </row>
    <row r="277" spans="2:14" x14ac:dyDescent="0.25">
      <c r="B277" s="66">
        <f ca="1">SUMIF(Metas!$A$19:$A$1000,'Análise dos Vendedores'!A277,Metas!$B$19:$B$100)</f>
        <v>0</v>
      </c>
      <c r="C277" s="66">
        <f>SUMIF(Dados!$L$2:$L$1000,'Análise dos Vendedores'!A277,Dados!$M$2:$M$1000)</f>
        <v>0</v>
      </c>
      <c r="D277" s="24" t="e">
        <f t="shared" ca="1" si="28"/>
        <v>#DIV/0!</v>
      </c>
      <c r="E277" s="24" t="e">
        <f t="shared" ca="1" si="29"/>
        <v>#DIV/0!</v>
      </c>
      <c r="F277" s="20">
        <f ca="1">SUMIF(Metas!$A$19:$A$1000,'Análise dos Vendedores'!A277,Metas!$C$19:$C$100)</f>
        <v>0</v>
      </c>
      <c r="G277" s="25" t="e">
        <f>AVERAGEIF(Dados!$L$2:$L$1000,'Análise dos Vendedores'!A277,Dados!$N$2:$N$1000)</f>
        <v>#DIV/0!</v>
      </c>
      <c r="H277" s="25" t="e">
        <f t="shared" ca="1" si="30"/>
        <v>#DIV/0!</v>
      </c>
      <c r="I277" s="25" t="e">
        <f t="shared" ca="1" si="31"/>
        <v>#DIV/0!</v>
      </c>
      <c r="J277" s="22">
        <f ca="1">SUMIF(Metas!$A$19:$A$1000,'Análise dos Vendedores'!A277,Metas!$D$19:$D$100)</f>
        <v>0</v>
      </c>
      <c r="K277" s="26" t="e">
        <f>AVERAGEIF(Dados!$L$2:$L$1000,'Análise dos Vendedores'!A277,Dados!$O$2:$O$1000)</f>
        <v>#DIV/0!</v>
      </c>
      <c r="L277" s="26" t="e">
        <f t="shared" ca="1" si="32"/>
        <v>#DIV/0!</v>
      </c>
      <c r="M277" s="26" t="e">
        <f t="shared" ca="1" si="33"/>
        <v>#DIV/0!</v>
      </c>
      <c r="N277" s="64" t="e">
        <f t="shared" ca="1" si="34"/>
        <v>#DIV/0!</v>
      </c>
    </row>
    <row r="278" spans="2:14" x14ac:dyDescent="0.25">
      <c r="B278" s="66">
        <f ca="1">SUMIF(Metas!$A$19:$A$1000,'Análise dos Vendedores'!A278,Metas!$B$19:$B$100)</f>
        <v>0</v>
      </c>
      <c r="C278" s="66">
        <f>SUMIF(Dados!$L$2:$L$1000,'Análise dos Vendedores'!A278,Dados!$M$2:$M$1000)</f>
        <v>0</v>
      </c>
      <c r="D278" s="24" t="e">
        <f t="shared" ca="1" si="28"/>
        <v>#DIV/0!</v>
      </c>
      <c r="E278" s="24" t="e">
        <f t="shared" ca="1" si="29"/>
        <v>#DIV/0!</v>
      </c>
      <c r="F278" s="20">
        <f ca="1">SUMIF(Metas!$A$19:$A$1000,'Análise dos Vendedores'!A278,Metas!$C$19:$C$100)</f>
        <v>0</v>
      </c>
      <c r="G278" s="25" t="e">
        <f>AVERAGEIF(Dados!$L$2:$L$1000,'Análise dos Vendedores'!A278,Dados!$N$2:$N$1000)</f>
        <v>#DIV/0!</v>
      </c>
      <c r="H278" s="25" t="e">
        <f t="shared" ca="1" si="30"/>
        <v>#DIV/0!</v>
      </c>
      <c r="I278" s="25" t="e">
        <f t="shared" ca="1" si="31"/>
        <v>#DIV/0!</v>
      </c>
      <c r="J278" s="22">
        <f ca="1">SUMIF(Metas!$A$19:$A$1000,'Análise dos Vendedores'!A278,Metas!$D$19:$D$100)</f>
        <v>0</v>
      </c>
      <c r="K278" s="26" t="e">
        <f>AVERAGEIF(Dados!$L$2:$L$1000,'Análise dos Vendedores'!A278,Dados!$O$2:$O$1000)</f>
        <v>#DIV/0!</v>
      </c>
      <c r="L278" s="26" t="e">
        <f t="shared" ca="1" si="32"/>
        <v>#DIV/0!</v>
      </c>
      <c r="M278" s="26" t="e">
        <f t="shared" ca="1" si="33"/>
        <v>#DIV/0!</v>
      </c>
      <c r="N278" s="64" t="e">
        <f t="shared" ca="1" si="34"/>
        <v>#DIV/0!</v>
      </c>
    </row>
    <row r="279" spans="2:14" x14ac:dyDescent="0.25">
      <c r="B279" s="66">
        <f ca="1">SUMIF(Metas!$A$19:$A$1000,'Análise dos Vendedores'!A279,Metas!$B$19:$B$100)</f>
        <v>0</v>
      </c>
      <c r="C279" s="66">
        <f>SUMIF(Dados!$L$2:$L$1000,'Análise dos Vendedores'!A279,Dados!$M$2:$M$1000)</f>
        <v>0</v>
      </c>
      <c r="D279" s="24" t="e">
        <f t="shared" ca="1" si="28"/>
        <v>#DIV/0!</v>
      </c>
      <c r="E279" s="24" t="e">
        <f t="shared" ca="1" si="29"/>
        <v>#DIV/0!</v>
      </c>
      <c r="F279" s="20">
        <f ca="1">SUMIF(Metas!$A$19:$A$1000,'Análise dos Vendedores'!A279,Metas!$C$19:$C$100)</f>
        <v>0</v>
      </c>
      <c r="G279" s="25" t="e">
        <f>AVERAGEIF(Dados!$L$2:$L$1000,'Análise dos Vendedores'!A279,Dados!$N$2:$N$1000)</f>
        <v>#DIV/0!</v>
      </c>
      <c r="H279" s="25" t="e">
        <f t="shared" ca="1" si="30"/>
        <v>#DIV/0!</v>
      </c>
      <c r="I279" s="25" t="e">
        <f t="shared" ca="1" si="31"/>
        <v>#DIV/0!</v>
      </c>
      <c r="J279" s="22">
        <f ca="1">SUMIF(Metas!$A$19:$A$1000,'Análise dos Vendedores'!A279,Metas!$D$19:$D$100)</f>
        <v>0</v>
      </c>
      <c r="K279" s="26" t="e">
        <f>AVERAGEIF(Dados!$L$2:$L$1000,'Análise dos Vendedores'!A279,Dados!$O$2:$O$1000)</f>
        <v>#DIV/0!</v>
      </c>
      <c r="L279" s="26" t="e">
        <f t="shared" ca="1" si="32"/>
        <v>#DIV/0!</v>
      </c>
      <c r="M279" s="26" t="e">
        <f t="shared" ca="1" si="33"/>
        <v>#DIV/0!</v>
      </c>
      <c r="N279" s="64" t="e">
        <f t="shared" ca="1" si="34"/>
        <v>#DIV/0!</v>
      </c>
    </row>
    <row r="280" spans="2:14" x14ac:dyDescent="0.25">
      <c r="B280" s="66">
        <f ca="1">SUMIF(Metas!$A$19:$A$1000,'Análise dos Vendedores'!A280,Metas!$B$19:$B$100)</f>
        <v>0</v>
      </c>
      <c r="C280" s="66">
        <f>SUMIF(Dados!$L$2:$L$1000,'Análise dos Vendedores'!A280,Dados!$M$2:$M$1000)</f>
        <v>0</v>
      </c>
      <c r="D280" s="24" t="e">
        <f t="shared" ca="1" si="28"/>
        <v>#DIV/0!</v>
      </c>
      <c r="E280" s="24" t="e">
        <f t="shared" ca="1" si="29"/>
        <v>#DIV/0!</v>
      </c>
      <c r="F280" s="20">
        <f ca="1">SUMIF(Metas!$A$19:$A$1000,'Análise dos Vendedores'!A280,Metas!$C$19:$C$100)</f>
        <v>0</v>
      </c>
      <c r="G280" s="25" t="e">
        <f>AVERAGEIF(Dados!$L$2:$L$1000,'Análise dos Vendedores'!A280,Dados!$N$2:$N$1000)</f>
        <v>#DIV/0!</v>
      </c>
      <c r="H280" s="25" t="e">
        <f t="shared" ca="1" si="30"/>
        <v>#DIV/0!</v>
      </c>
      <c r="I280" s="25" t="e">
        <f t="shared" ca="1" si="31"/>
        <v>#DIV/0!</v>
      </c>
      <c r="J280" s="22">
        <f ca="1">SUMIF(Metas!$A$19:$A$1000,'Análise dos Vendedores'!A280,Metas!$D$19:$D$100)</f>
        <v>0</v>
      </c>
      <c r="K280" s="26" t="e">
        <f>AVERAGEIF(Dados!$L$2:$L$1000,'Análise dos Vendedores'!A280,Dados!$O$2:$O$1000)</f>
        <v>#DIV/0!</v>
      </c>
      <c r="L280" s="26" t="e">
        <f t="shared" ca="1" si="32"/>
        <v>#DIV/0!</v>
      </c>
      <c r="M280" s="26" t="e">
        <f t="shared" ca="1" si="33"/>
        <v>#DIV/0!</v>
      </c>
      <c r="N280" s="64" t="e">
        <f t="shared" ca="1" si="34"/>
        <v>#DIV/0!</v>
      </c>
    </row>
    <row r="281" spans="2:14" x14ac:dyDescent="0.25">
      <c r="B281" s="66">
        <f ca="1">SUMIF(Metas!$A$19:$A$1000,'Análise dos Vendedores'!A281,Metas!$B$19:$B$100)</f>
        <v>0</v>
      </c>
      <c r="C281" s="66">
        <f>SUMIF(Dados!$L$2:$L$1000,'Análise dos Vendedores'!A281,Dados!$M$2:$M$1000)</f>
        <v>0</v>
      </c>
      <c r="D281" s="24" t="e">
        <f t="shared" ca="1" si="28"/>
        <v>#DIV/0!</v>
      </c>
      <c r="E281" s="24" t="e">
        <f t="shared" ca="1" si="29"/>
        <v>#DIV/0!</v>
      </c>
      <c r="F281" s="20">
        <f ca="1">SUMIF(Metas!$A$19:$A$1000,'Análise dos Vendedores'!A281,Metas!$C$19:$C$100)</f>
        <v>0</v>
      </c>
      <c r="G281" s="25" t="e">
        <f>AVERAGEIF(Dados!$L$2:$L$1000,'Análise dos Vendedores'!A281,Dados!$N$2:$N$1000)</f>
        <v>#DIV/0!</v>
      </c>
      <c r="H281" s="25" t="e">
        <f t="shared" ca="1" si="30"/>
        <v>#DIV/0!</v>
      </c>
      <c r="I281" s="25" t="e">
        <f t="shared" ca="1" si="31"/>
        <v>#DIV/0!</v>
      </c>
      <c r="J281" s="22">
        <f ca="1">SUMIF(Metas!$A$19:$A$1000,'Análise dos Vendedores'!A281,Metas!$D$19:$D$100)</f>
        <v>0</v>
      </c>
      <c r="K281" s="26" t="e">
        <f>AVERAGEIF(Dados!$L$2:$L$1000,'Análise dos Vendedores'!A281,Dados!$O$2:$O$1000)</f>
        <v>#DIV/0!</v>
      </c>
      <c r="L281" s="26" t="e">
        <f t="shared" ca="1" si="32"/>
        <v>#DIV/0!</v>
      </c>
      <c r="M281" s="26" t="e">
        <f t="shared" ca="1" si="33"/>
        <v>#DIV/0!</v>
      </c>
      <c r="N281" s="64" t="e">
        <f t="shared" ca="1" si="34"/>
        <v>#DIV/0!</v>
      </c>
    </row>
    <row r="282" spans="2:14" x14ac:dyDescent="0.25">
      <c r="B282" s="66">
        <f ca="1">SUMIF(Metas!$A$19:$A$1000,'Análise dos Vendedores'!A282,Metas!$B$19:$B$100)</f>
        <v>0</v>
      </c>
      <c r="C282" s="66">
        <f>SUMIF(Dados!$L$2:$L$1000,'Análise dos Vendedores'!A282,Dados!$M$2:$M$1000)</f>
        <v>0</v>
      </c>
      <c r="D282" s="24" t="e">
        <f t="shared" ca="1" si="28"/>
        <v>#DIV/0!</v>
      </c>
      <c r="E282" s="24" t="e">
        <f t="shared" ca="1" si="29"/>
        <v>#DIV/0!</v>
      </c>
      <c r="F282" s="20">
        <f ca="1">SUMIF(Metas!$A$19:$A$1000,'Análise dos Vendedores'!A282,Metas!$C$19:$C$100)</f>
        <v>0</v>
      </c>
      <c r="G282" s="25" t="e">
        <f>AVERAGEIF(Dados!$L$2:$L$1000,'Análise dos Vendedores'!A282,Dados!$N$2:$N$1000)</f>
        <v>#DIV/0!</v>
      </c>
      <c r="H282" s="25" t="e">
        <f t="shared" ca="1" si="30"/>
        <v>#DIV/0!</v>
      </c>
      <c r="I282" s="25" t="e">
        <f t="shared" ca="1" si="31"/>
        <v>#DIV/0!</v>
      </c>
      <c r="J282" s="22">
        <f ca="1">SUMIF(Metas!$A$19:$A$1000,'Análise dos Vendedores'!A282,Metas!$D$19:$D$100)</f>
        <v>0</v>
      </c>
      <c r="K282" s="26" t="e">
        <f>AVERAGEIF(Dados!$L$2:$L$1000,'Análise dos Vendedores'!A282,Dados!$O$2:$O$1000)</f>
        <v>#DIV/0!</v>
      </c>
      <c r="L282" s="26" t="e">
        <f t="shared" ca="1" si="32"/>
        <v>#DIV/0!</v>
      </c>
      <c r="M282" s="26" t="e">
        <f t="shared" ca="1" si="33"/>
        <v>#DIV/0!</v>
      </c>
      <c r="N282" s="64" t="e">
        <f t="shared" ca="1" si="34"/>
        <v>#DIV/0!</v>
      </c>
    </row>
    <row r="283" spans="2:14" x14ac:dyDescent="0.25">
      <c r="B283" s="66">
        <f ca="1">SUMIF(Metas!$A$19:$A$1000,'Análise dos Vendedores'!A283,Metas!$B$19:$B$100)</f>
        <v>0</v>
      </c>
      <c r="C283" s="66">
        <f>SUMIF(Dados!$L$2:$L$1000,'Análise dos Vendedores'!A283,Dados!$M$2:$M$1000)</f>
        <v>0</v>
      </c>
      <c r="D283" s="24" t="e">
        <f t="shared" ca="1" si="28"/>
        <v>#DIV/0!</v>
      </c>
      <c r="E283" s="24" t="e">
        <f t="shared" ca="1" si="29"/>
        <v>#DIV/0!</v>
      </c>
      <c r="F283" s="20">
        <f ca="1">SUMIF(Metas!$A$19:$A$1000,'Análise dos Vendedores'!A283,Metas!$C$19:$C$100)</f>
        <v>0</v>
      </c>
      <c r="G283" s="25" t="e">
        <f>AVERAGEIF(Dados!$L$2:$L$1000,'Análise dos Vendedores'!A283,Dados!$N$2:$N$1000)</f>
        <v>#DIV/0!</v>
      </c>
      <c r="H283" s="25" t="e">
        <f t="shared" ca="1" si="30"/>
        <v>#DIV/0!</v>
      </c>
      <c r="I283" s="25" t="e">
        <f t="shared" ca="1" si="31"/>
        <v>#DIV/0!</v>
      </c>
      <c r="J283" s="22">
        <f ca="1">SUMIF(Metas!$A$19:$A$1000,'Análise dos Vendedores'!A283,Metas!$D$19:$D$100)</f>
        <v>0</v>
      </c>
      <c r="K283" s="26" t="e">
        <f>AVERAGEIF(Dados!$L$2:$L$1000,'Análise dos Vendedores'!A283,Dados!$O$2:$O$1000)</f>
        <v>#DIV/0!</v>
      </c>
      <c r="L283" s="26" t="e">
        <f t="shared" ca="1" si="32"/>
        <v>#DIV/0!</v>
      </c>
      <c r="M283" s="26" t="e">
        <f t="shared" ca="1" si="33"/>
        <v>#DIV/0!</v>
      </c>
      <c r="N283" s="64" t="e">
        <f t="shared" ca="1" si="34"/>
        <v>#DIV/0!</v>
      </c>
    </row>
    <row r="284" spans="2:14" x14ac:dyDescent="0.25">
      <c r="B284" s="66">
        <f ca="1">SUMIF(Metas!$A$19:$A$1000,'Análise dos Vendedores'!A284,Metas!$B$19:$B$100)</f>
        <v>0</v>
      </c>
      <c r="C284" s="66">
        <f>SUMIF(Dados!$L$2:$L$1000,'Análise dos Vendedores'!A284,Dados!$M$2:$M$1000)</f>
        <v>0</v>
      </c>
      <c r="D284" s="24" t="e">
        <f t="shared" ca="1" si="28"/>
        <v>#DIV/0!</v>
      </c>
      <c r="E284" s="24" t="e">
        <f t="shared" ca="1" si="29"/>
        <v>#DIV/0!</v>
      </c>
      <c r="F284" s="20">
        <f ca="1">SUMIF(Metas!$A$19:$A$1000,'Análise dos Vendedores'!A284,Metas!$C$19:$C$100)</f>
        <v>0</v>
      </c>
      <c r="G284" s="25" t="e">
        <f>AVERAGEIF(Dados!$L$2:$L$1000,'Análise dos Vendedores'!A284,Dados!$N$2:$N$1000)</f>
        <v>#DIV/0!</v>
      </c>
      <c r="H284" s="25" t="e">
        <f t="shared" ca="1" si="30"/>
        <v>#DIV/0!</v>
      </c>
      <c r="I284" s="25" t="e">
        <f t="shared" ca="1" si="31"/>
        <v>#DIV/0!</v>
      </c>
      <c r="J284" s="22">
        <f ca="1">SUMIF(Metas!$A$19:$A$1000,'Análise dos Vendedores'!A284,Metas!$D$19:$D$100)</f>
        <v>0</v>
      </c>
      <c r="K284" s="26" t="e">
        <f>AVERAGEIF(Dados!$L$2:$L$1000,'Análise dos Vendedores'!A284,Dados!$O$2:$O$1000)</f>
        <v>#DIV/0!</v>
      </c>
      <c r="L284" s="26" t="e">
        <f t="shared" ca="1" si="32"/>
        <v>#DIV/0!</v>
      </c>
      <c r="M284" s="26" t="e">
        <f t="shared" ca="1" si="33"/>
        <v>#DIV/0!</v>
      </c>
      <c r="N284" s="64" t="e">
        <f t="shared" ca="1" si="34"/>
        <v>#DIV/0!</v>
      </c>
    </row>
    <row r="285" spans="2:14" x14ac:dyDescent="0.25">
      <c r="B285" s="66">
        <f ca="1">SUMIF(Metas!$A$19:$A$1000,'Análise dos Vendedores'!A285,Metas!$B$19:$B$100)</f>
        <v>0</v>
      </c>
      <c r="C285" s="66">
        <f>SUMIF(Dados!$L$2:$L$1000,'Análise dos Vendedores'!A285,Dados!$M$2:$M$1000)</f>
        <v>0</v>
      </c>
      <c r="D285" s="24" t="e">
        <f t="shared" ca="1" si="28"/>
        <v>#DIV/0!</v>
      </c>
      <c r="E285" s="24" t="e">
        <f t="shared" ca="1" si="29"/>
        <v>#DIV/0!</v>
      </c>
      <c r="F285" s="20">
        <f ca="1">SUMIF(Metas!$A$19:$A$1000,'Análise dos Vendedores'!A285,Metas!$C$19:$C$100)</f>
        <v>0</v>
      </c>
      <c r="G285" s="25" t="e">
        <f>AVERAGEIF(Dados!$L$2:$L$1000,'Análise dos Vendedores'!A285,Dados!$N$2:$N$1000)</f>
        <v>#DIV/0!</v>
      </c>
      <c r="H285" s="25" t="e">
        <f t="shared" ca="1" si="30"/>
        <v>#DIV/0!</v>
      </c>
      <c r="I285" s="25" t="e">
        <f t="shared" ca="1" si="31"/>
        <v>#DIV/0!</v>
      </c>
      <c r="J285" s="22">
        <f ca="1">SUMIF(Metas!$A$19:$A$1000,'Análise dos Vendedores'!A285,Metas!$D$19:$D$100)</f>
        <v>0</v>
      </c>
      <c r="K285" s="26" t="e">
        <f>AVERAGEIF(Dados!$L$2:$L$1000,'Análise dos Vendedores'!A285,Dados!$O$2:$O$1000)</f>
        <v>#DIV/0!</v>
      </c>
      <c r="L285" s="26" t="e">
        <f t="shared" ca="1" si="32"/>
        <v>#DIV/0!</v>
      </c>
      <c r="M285" s="26" t="e">
        <f t="shared" ca="1" si="33"/>
        <v>#DIV/0!</v>
      </c>
      <c r="N285" s="64" t="e">
        <f t="shared" ca="1" si="34"/>
        <v>#DIV/0!</v>
      </c>
    </row>
    <row r="286" spans="2:14" x14ac:dyDescent="0.25">
      <c r="B286" s="66">
        <f ca="1">SUMIF(Metas!$A$19:$A$1000,'Análise dos Vendedores'!A286,Metas!$B$19:$B$100)</f>
        <v>0</v>
      </c>
      <c r="C286" s="66">
        <f>SUMIF(Dados!$L$2:$L$1000,'Análise dos Vendedores'!A286,Dados!$M$2:$M$1000)</f>
        <v>0</v>
      </c>
      <c r="D286" s="24" t="e">
        <f t="shared" ca="1" si="28"/>
        <v>#DIV/0!</v>
      </c>
      <c r="E286" s="24" t="e">
        <f t="shared" ca="1" si="29"/>
        <v>#DIV/0!</v>
      </c>
      <c r="F286" s="20">
        <f ca="1">SUMIF(Metas!$A$19:$A$1000,'Análise dos Vendedores'!A286,Metas!$C$19:$C$100)</f>
        <v>0</v>
      </c>
      <c r="G286" s="25" t="e">
        <f>AVERAGEIF(Dados!$L$2:$L$1000,'Análise dos Vendedores'!A286,Dados!$N$2:$N$1000)</f>
        <v>#DIV/0!</v>
      </c>
      <c r="H286" s="25" t="e">
        <f t="shared" ca="1" si="30"/>
        <v>#DIV/0!</v>
      </c>
      <c r="I286" s="25" t="e">
        <f t="shared" ca="1" si="31"/>
        <v>#DIV/0!</v>
      </c>
      <c r="J286" s="22">
        <f ca="1">SUMIF(Metas!$A$19:$A$1000,'Análise dos Vendedores'!A286,Metas!$D$19:$D$100)</f>
        <v>0</v>
      </c>
      <c r="K286" s="26" t="e">
        <f>AVERAGEIF(Dados!$L$2:$L$1000,'Análise dos Vendedores'!A286,Dados!$O$2:$O$1000)</f>
        <v>#DIV/0!</v>
      </c>
      <c r="L286" s="26" t="e">
        <f t="shared" ca="1" si="32"/>
        <v>#DIV/0!</v>
      </c>
      <c r="M286" s="26" t="e">
        <f t="shared" ca="1" si="33"/>
        <v>#DIV/0!</v>
      </c>
      <c r="N286" s="64" t="e">
        <f t="shared" ca="1" si="34"/>
        <v>#DIV/0!</v>
      </c>
    </row>
    <row r="287" spans="2:14" x14ac:dyDescent="0.25">
      <c r="B287" s="66">
        <f ca="1">SUMIF(Metas!$A$19:$A$1000,'Análise dos Vendedores'!A287,Metas!$B$19:$B$100)</f>
        <v>0</v>
      </c>
      <c r="C287" s="66">
        <f>SUMIF(Dados!$L$2:$L$1000,'Análise dos Vendedores'!A287,Dados!$M$2:$M$1000)</f>
        <v>0</v>
      </c>
      <c r="D287" s="24" t="e">
        <f t="shared" ca="1" si="28"/>
        <v>#DIV/0!</v>
      </c>
      <c r="E287" s="24" t="e">
        <f t="shared" ca="1" si="29"/>
        <v>#DIV/0!</v>
      </c>
      <c r="F287" s="20">
        <f ca="1">SUMIF(Metas!$A$19:$A$1000,'Análise dos Vendedores'!A287,Metas!$C$19:$C$100)</f>
        <v>0</v>
      </c>
      <c r="G287" s="25" t="e">
        <f>AVERAGEIF(Dados!$L$2:$L$1000,'Análise dos Vendedores'!A287,Dados!$N$2:$N$1000)</f>
        <v>#DIV/0!</v>
      </c>
      <c r="H287" s="25" t="e">
        <f t="shared" ca="1" si="30"/>
        <v>#DIV/0!</v>
      </c>
      <c r="I287" s="25" t="e">
        <f t="shared" ca="1" si="31"/>
        <v>#DIV/0!</v>
      </c>
      <c r="J287" s="22">
        <f ca="1">SUMIF(Metas!$A$19:$A$1000,'Análise dos Vendedores'!A287,Metas!$D$19:$D$100)</f>
        <v>0</v>
      </c>
      <c r="K287" s="26" t="e">
        <f>AVERAGEIF(Dados!$L$2:$L$1000,'Análise dos Vendedores'!A287,Dados!$O$2:$O$1000)</f>
        <v>#DIV/0!</v>
      </c>
      <c r="L287" s="26" t="e">
        <f t="shared" ca="1" si="32"/>
        <v>#DIV/0!</v>
      </c>
      <c r="M287" s="26" t="e">
        <f t="shared" ca="1" si="33"/>
        <v>#DIV/0!</v>
      </c>
      <c r="N287" s="64" t="e">
        <f t="shared" ca="1" si="34"/>
        <v>#DIV/0!</v>
      </c>
    </row>
    <row r="288" spans="2:14" x14ac:dyDescent="0.25">
      <c r="B288" s="66">
        <f ca="1">SUMIF(Metas!$A$19:$A$1000,'Análise dos Vendedores'!A288,Metas!$B$19:$B$100)</f>
        <v>0</v>
      </c>
      <c r="C288" s="66">
        <f>SUMIF(Dados!$L$2:$L$1000,'Análise dos Vendedores'!A288,Dados!$M$2:$M$1000)</f>
        <v>0</v>
      </c>
      <c r="D288" s="24" t="e">
        <f t="shared" ca="1" si="28"/>
        <v>#DIV/0!</v>
      </c>
      <c r="E288" s="24" t="e">
        <f t="shared" ca="1" si="29"/>
        <v>#DIV/0!</v>
      </c>
      <c r="F288" s="20">
        <f ca="1">SUMIF(Metas!$A$19:$A$1000,'Análise dos Vendedores'!A288,Metas!$C$19:$C$100)</f>
        <v>0</v>
      </c>
      <c r="G288" s="25" t="e">
        <f>AVERAGEIF(Dados!$L$2:$L$1000,'Análise dos Vendedores'!A288,Dados!$N$2:$N$1000)</f>
        <v>#DIV/0!</v>
      </c>
      <c r="H288" s="25" t="e">
        <f t="shared" ca="1" si="30"/>
        <v>#DIV/0!</v>
      </c>
      <c r="I288" s="25" t="e">
        <f t="shared" ca="1" si="31"/>
        <v>#DIV/0!</v>
      </c>
      <c r="J288" s="22">
        <f ca="1">SUMIF(Metas!$A$19:$A$1000,'Análise dos Vendedores'!A288,Metas!$D$19:$D$100)</f>
        <v>0</v>
      </c>
      <c r="K288" s="26" t="e">
        <f>AVERAGEIF(Dados!$L$2:$L$1000,'Análise dos Vendedores'!A288,Dados!$O$2:$O$1000)</f>
        <v>#DIV/0!</v>
      </c>
      <c r="L288" s="26" t="e">
        <f t="shared" ca="1" si="32"/>
        <v>#DIV/0!</v>
      </c>
      <c r="M288" s="26" t="e">
        <f t="shared" ca="1" si="33"/>
        <v>#DIV/0!</v>
      </c>
      <c r="N288" s="64" t="e">
        <f t="shared" ca="1" si="34"/>
        <v>#DIV/0!</v>
      </c>
    </row>
    <row r="289" spans="2:14" x14ac:dyDescent="0.25">
      <c r="B289" s="66">
        <f ca="1">SUMIF(Metas!$A$19:$A$1000,'Análise dos Vendedores'!A289,Metas!$B$19:$B$100)</f>
        <v>0</v>
      </c>
      <c r="C289" s="66">
        <f>SUMIF(Dados!$L$2:$L$1000,'Análise dos Vendedores'!A289,Dados!$M$2:$M$1000)</f>
        <v>0</v>
      </c>
      <c r="D289" s="24" t="e">
        <f t="shared" ca="1" si="28"/>
        <v>#DIV/0!</v>
      </c>
      <c r="E289" s="24" t="e">
        <f t="shared" ca="1" si="29"/>
        <v>#DIV/0!</v>
      </c>
      <c r="F289" s="20">
        <f ca="1">SUMIF(Metas!$A$19:$A$1000,'Análise dos Vendedores'!A289,Metas!$C$19:$C$100)</f>
        <v>0</v>
      </c>
      <c r="G289" s="25" t="e">
        <f>AVERAGEIF(Dados!$L$2:$L$1000,'Análise dos Vendedores'!A289,Dados!$N$2:$N$1000)</f>
        <v>#DIV/0!</v>
      </c>
      <c r="H289" s="25" t="e">
        <f t="shared" ca="1" si="30"/>
        <v>#DIV/0!</v>
      </c>
      <c r="I289" s="25" t="e">
        <f t="shared" ca="1" si="31"/>
        <v>#DIV/0!</v>
      </c>
      <c r="J289" s="22">
        <f ca="1">SUMIF(Metas!$A$19:$A$1000,'Análise dos Vendedores'!A289,Metas!$D$19:$D$100)</f>
        <v>0</v>
      </c>
      <c r="K289" s="26" t="e">
        <f>AVERAGEIF(Dados!$L$2:$L$1000,'Análise dos Vendedores'!A289,Dados!$O$2:$O$1000)</f>
        <v>#DIV/0!</v>
      </c>
      <c r="L289" s="26" t="e">
        <f t="shared" ca="1" si="32"/>
        <v>#DIV/0!</v>
      </c>
      <c r="M289" s="26" t="e">
        <f t="shared" ca="1" si="33"/>
        <v>#DIV/0!</v>
      </c>
      <c r="N289" s="64" t="e">
        <f t="shared" ca="1" si="34"/>
        <v>#DIV/0!</v>
      </c>
    </row>
    <row r="290" spans="2:14" x14ac:dyDescent="0.25">
      <c r="B290" s="66">
        <f ca="1">SUMIF(Metas!$A$19:$A$1000,'Análise dos Vendedores'!A290,Metas!$B$19:$B$100)</f>
        <v>0</v>
      </c>
      <c r="C290" s="66">
        <f>SUMIF(Dados!$L$2:$L$1000,'Análise dos Vendedores'!A290,Dados!$M$2:$M$1000)</f>
        <v>0</v>
      </c>
      <c r="D290" s="24" t="e">
        <f t="shared" ca="1" si="28"/>
        <v>#DIV/0!</v>
      </c>
      <c r="E290" s="24" t="e">
        <f t="shared" ca="1" si="29"/>
        <v>#DIV/0!</v>
      </c>
      <c r="F290" s="20">
        <f ca="1">SUMIF(Metas!$A$19:$A$1000,'Análise dos Vendedores'!A290,Metas!$C$19:$C$100)</f>
        <v>0</v>
      </c>
      <c r="G290" s="25" t="e">
        <f>AVERAGEIF(Dados!$L$2:$L$1000,'Análise dos Vendedores'!A290,Dados!$N$2:$N$1000)</f>
        <v>#DIV/0!</v>
      </c>
      <c r="H290" s="25" t="e">
        <f t="shared" ca="1" si="30"/>
        <v>#DIV/0!</v>
      </c>
      <c r="I290" s="25" t="e">
        <f t="shared" ca="1" si="31"/>
        <v>#DIV/0!</v>
      </c>
      <c r="J290" s="22">
        <f ca="1">SUMIF(Metas!$A$19:$A$1000,'Análise dos Vendedores'!A290,Metas!$D$19:$D$100)</f>
        <v>0</v>
      </c>
      <c r="K290" s="26" t="e">
        <f>AVERAGEIF(Dados!$L$2:$L$1000,'Análise dos Vendedores'!A290,Dados!$O$2:$O$1000)</f>
        <v>#DIV/0!</v>
      </c>
      <c r="L290" s="26" t="e">
        <f t="shared" ca="1" si="32"/>
        <v>#DIV/0!</v>
      </c>
      <c r="M290" s="26" t="e">
        <f t="shared" ca="1" si="33"/>
        <v>#DIV/0!</v>
      </c>
      <c r="N290" s="64" t="e">
        <f t="shared" ca="1" si="34"/>
        <v>#DIV/0!</v>
      </c>
    </row>
    <row r="291" spans="2:14" x14ac:dyDescent="0.25">
      <c r="B291" s="66">
        <f ca="1">SUMIF(Metas!$A$19:$A$1000,'Análise dos Vendedores'!A291,Metas!$B$19:$B$100)</f>
        <v>0</v>
      </c>
      <c r="C291" s="66">
        <f>SUMIF(Dados!$L$2:$L$1000,'Análise dos Vendedores'!A291,Dados!$M$2:$M$1000)</f>
        <v>0</v>
      </c>
      <c r="D291" s="24" t="e">
        <f t="shared" ca="1" si="28"/>
        <v>#DIV/0!</v>
      </c>
      <c r="E291" s="24" t="e">
        <f t="shared" ca="1" si="29"/>
        <v>#DIV/0!</v>
      </c>
      <c r="F291" s="20">
        <f ca="1">SUMIF(Metas!$A$19:$A$1000,'Análise dos Vendedores'!A291,Metas!$C$19:$C$100)</f>
        <v>0</v>
      </c>
      <c r="G291" s="25" t="e">
        <f>AVERAGEIF(Dados!$L$2:$L$1000,'Análise dos Vendedores'!A291,Dados!$N$2:$N$1000)</f>
        <v>#DIV/0!</v>
      </c>
      <c r="H291" s="25" t="e">
        <f t="shared" ca="1" si="30"/>
        <v>#DIV/0!</v>
      </c>
      <c r="I291" s="25" t="e">
        <f t="shared" ca="1" si="31"/>
        <v>#DIV/0!</v>
      </c>
      <c r="J291" s="22">
        <f ca="1">SUMIF(Metas!$A$19:$A$1000,'Análise dos Vendedores'!A291,Metas!$D$19:$D$100)</f>
        <v>0</v>
      </c>
      <c r="K291" s="26" t="e">
        <f>AVERAGEIF(Dados!$L$2:$L$1000,'Análise dos Vendedores'!A291,Dados!$O$2:$O$1000)</f>
        <v>#DIV/0!</v>
      </c>
      <c r="L291" s="26" t="e">
        <f t="shared" ca="1" si="32"/>
        <v>#DIV/0!</v>
      </c>
      <c r="M291" s="26" t="e">
        <f t="shared" ca="1" si="33"/>
        <v>#DIV/0!</v>
      </c>
      <c r="N291" s="64" t="e">
        <f t="shared" ca="1" si="34"/>
        <v>#DIV/0!</v>
      </c>
    </row>
    <row r="292" spans="2:14" x14ac:dyDescent="0.25">
      <c r="B292" s="66">
        <f ca="1">SUMIF(Metas!$A$19:$A$1000,'Análise dos Vendedores'!A292,Metas!$B$19:$B$100)</f>
        <v>0</v>
      </c>
      <c r="C292" s="66">
        <f>SUMIF(Dados!$L$2:$L$1000,'Análise dos Vendedores'!A292,Dados!$M$2:$M$1000)</f>
        <v>0</v>
      </c>
      <c r="D292" s="24" t="e">
        <f t="shared" ca="1" si="28"/>
        <v>#DIV/0!</v>
      </c>
      <c r="E292" s="24" t="e">
        <f t="shared" ca="1" si="29"/>
        <v>#DIV/0!</v>
      </c>
      <c r="F292" s="20">
        <f ca="1">SUMIF(Metas!$A$19:$A$1000,'Análise dos Vendedores'!A292,Metas!$C$19:$C$100)</f>
        <v>0</v>
      </c>
      <c r="G292" s="25" t="e">
        <f>AVERAGEIF(Dados!$L$2:$L$1000,'Análise dos Vendedores'!A292,Dados!$N$2:$N$1000)</f>
        <v>#DIV/0!</v>
      </c>
      <c r="H292" s="25" t="e">
        <f t="shared" ca="1" si="30"/>
        <v>#DIV/0!</v>
      </c>
      <c r="I292" s="25" t="e">
        <f t="shared" ca="1" si="31"/>
        <v>#DIV/0!</v>
      </c>
      <c r="J292" s="22">
        <f ca="1">SUMIF(Metas!$A$19:$A$1000,'Análise dos Vendedores'!A292,Metas!$D$19:$D$100)</f>
        <v>0</v>
      </c>
      <c r="K292" s="26" t="e">
        <f>AVERAGEIF(Dados!$L$2:$L$1000,'Análise dos Vendedores'!A292,Dados!$O$2:$O$1000)</f>
        <v>#DIV/0!</v>
      </c>
      <c r="L292" s="26" t="e">
        <f t="shared" ca="1" si="32"/>
        <v>#DIV/0!</v>
      </c>
      <c r="M292" s="26" t="e">
        <f t="shared" ca="1" si="33"/>
        <v>#DIV/0!</v>
      </c>
      <c r="N292" s="64" t="e">
        <f t="shared" ca="1" si="34"/>
        <v>#DIV/0!</v>
      </c>
    </row>
    <row r="293" spans="2:14" x14ac:dyDescent="0.25">
      <c r="B293" s="66">
        <f ca="1">SUMIF(Metas!$A$19:$A$1000,'Análise dos Vendedores'!A293,Metas!$B$19:$B$100)</f>
        <v>0</v>
      </c>
      <c r="C293" s="66">
        <f>SUMIF(Dados!$L$2:$L$1000,'Análise dos Vendedores'!A293,Dados!$M$2:$M$1000)</f>
        <v>0</v>
      </c>
      <c r="D293" s="24" t="e">
        <f t="shared" ca="1" si="28"/>
        <v>#DIV/0!</v>
      </c>
      <c r="E293" s="24" t="e">
        <f t="shared" ca="1" si="29"/>
        <v>#DIV/0!</v>
      </c>
      <c r="F293" s="20">
        <f ca="1">SUMIF(Metas!$A$19:$A$1000,'Análise dos Vendedores'!A293,Metas!$C$19:$C$100)</f>
        <v>0</v>
      </c>
      <c r="G293" s="25" t="e">
        <f>AVERAGEIF(Dados!$L$2:$L$1000,'Análise dos Vendedores'!A293,Dados!$N$2:$N$1000)</f>
        <v>#DIV/0!</v>
      </c>
      <c r="H293" s="25" t="e">
        <f t="shared" ca="1" si="30"/>
        <v>#DIV/0!</v>
      </c>
      <c r="I293" s="25" t="e">
        <f t="shared" ca="1" si="31"/>
        <v>#DIV/0!</v>
      </c>
      <c r="J293" s="22">
        <f ca="1">SUMIF(Metas!$A$19:$A$1000,'Análise dos Vendedores'!A293,Metas!$D$19:$D$100)</f>
        <v>0</v>
      </c>
      <c r="K293" s="26" t="e">
        <f>AVERAGEIF(Dados!$L$2:$L$1000,'Análise dos Vendedores'!A293,Dados!$O$2:$O$1000)</f>
        <v>#DIV/0!</v>
      </c>
      <c r="L293" s="26" t="e">
        <f t="shared" ca="1" si="32"/>
        <v>#DIV/0!</v>
      </c>
      <c r="M293" s="26" t="e">
        <f t="shared" ca="1" si="33"/>
        <v>#DIV/0!</v>
      </c>
      <c r="N293" s="64" t="e">
        <f t="shared" ca="1" si="34"/>
        <v>#DIV/0!</v>
      </c>
    </row>
    <row r="294" spans="2:14" x14ac:dyDescent="0.25">
      <c r="B294" s="66">
        <f ca="1">SUMIF(Metas!$A$19:$A$1000,'Análise dos Vendedores'!A294,Metas!$B$19:$B$100)</f>
        <v>0</v>
      </c>
      <c r="C294" s="66">
        <f>SUMIF(Dados!$L$2:$L$1000,'Análise dos Vendedores'!A294,Dados!$M$2:$M$1000)</f>
        <v>0</v>
      </c>
      <c r="D294" s="24" t="e">
        <f t="shared" ca="1" si="28"/>
        <v>#DIV/0!</v>
      </c>
      <c r="E294" s="24" t="e">
        <f t="shared" ca="1" si="29"/>
        <v>#DIV/0!</v>
      </c>
      <c r="F294" s="20">
        <f ca="1">SUMIF(Metas!$A$19:$A$1000,'Análise dos Vendedores'!A294,Metas!$C$19:$C$100)</f>
        <v>0</v>
      </c>
      <c r="G294" s="25" t="e">
        <f>AVERAGEIF(Dados!$L$2:$L$1000,'Análise dos Vendedores'!A294,Dados!$N$2:$N$1000)</f>
        <v>#DIV/0!</v>
      </c>
      <c r="H294" s="25" t="e">
        <f t="shared" ca="1" si="30"/>
        <v>#DIV/0!</v>
      </c>
      <c r="I294" s="25" t="e">
        <f t="shared" ca="1" si="31"/>
        <v>#DIV/0!</v>
      </c>
      <c r="J294" s="22">
        <f ca="1">SUMIF(Metas!$A$19:$A$1000,'Análise dos Vendedores'!A294,Metas!$D$19:$D$100)</f>
        <v>0</v>
      </c>
      <c r="K294" s="26" t="e">
        <f>AVERAGEIF(Dados!$L$2:$L$1000,'Análise dos Vendedores'!A294,Dados!$O$2:$O$1000)</f>
        <v>#DIV/0!</v>
      </c>
      <c r="L294" s="26" t="e">
        <f t="shared" ca="1" si="32"/>
        <v>#DIV/0!</v>
      </c>
      <c r="M294" s="26" t="e">
        <f t="shared" ca="1" si="33"/>
        <v>#DIV/0!</v>
      </c>
      <c r="N294" s="64" t="e">
        <f t="shared" ca="1" si="34"/>
        <v>#DIV/0!</v>
      </c>
    </row>
    <row r="295" spans="2:14" x14ac:dyDescent="0.25">
      <c r="B295" s="66">
        <f ca="1">SUMIF(Metas!$A$19:$A$1000,'Análise dos Vendedores'!A295,Metas!$B$19:$B$100)</f>
        <v>0</v>
      </c>
      <c r="C295" s="66">
        <f>SUMIF(Dados!$L$2:$L$1000,'Análise dos Vendedores'!A295,Dados!$M$2:$M$1000)</f>
        <v>0</v>
      </c>
      <c r="D295" s="24" t="e">
        <f t="shared" ca="1" si="28"/>
        <v>#DIV/0!</v>
      </c>
      <c r="E295" s="24" t="e">
        <f t="shared" ca="1" si="29"/>
        <v>#DIV/0!</v>
      </c>
      <c r="F295" s="20">
        <f ca="1">SUMIF(Metas!$A$19:$A$1000,'Análise dos Vendedores'!A295,Metas!$C$19:$C$100)</f>
        <v>0</v>
      </c>
      <c r="G295" s="25" t="e">
        <f>AVERAGEIF(Dados!$L$2:$L$1000,'Análise dos Vendedores'!A295,Dados!$N$2:$N$1000)</f>
        <v>#DIV/0!</v>
      </c>
      <c r="H295" s="25" t="e">
        <f t="shared" ca="1" si="30"/>
        <v>#DIV/0!</v>
      </c>
      <c r="I295" s="25" t="e">
        <f t="shared" ca="1" si="31"/>
        <v>#DIV/0!</v>
      </c>
      <c r="J295" s="22">
        <f ca="1">SUMIF(Metas!$A$19:$A$1000,'Análise dos Vendedores'!A295,Metas!$D$19:$D$100)</f>
        <v>0</v>
      </c>
      <c r="K295" s="26" t="e">
        <f>AVERAGEIF(Dados!$L$2:$L$1000,'Análise dos Vendedores'!A295,Dados!$O$2:$O$1000)</f>
        <v>#DIV/0!</v>
      </c>
      <c r="L295" s="26" t="e">
        <f t="shared" ca="1" si="32"/>
        <v>#DIV/0!</v>
      </c>
      <c r="M295" s="26" t="e">
        <f t="shared" ca="1" si="33"/>
        <v>#DIV/0!</v>
      </c>
      <c r="N295" s="64" t="e">
        <f t="shared" ca="1" si="34"/>
        <v>#DIV/0!</v>
      </c>
    </row>
    <row r="296" spans="2:14" x14ac:dyDescent="0.25">
      <c r="B296" s="66">
        <f ca="1">SUMIF(Metas!$A$19:$A$1000,'Análise dos Vendedores'!A296,Metas!$B$19:$B$100)</f>
        <v>0</v>
      </c>
      <c r="C296" s="66">
        <f>SUMIF(Dados!$L$2:$L$1000,'Análise dos Vendedores'!A296,Dados!$M$2:$M$1000)</f>
        <v>0</v>
      </c>
      <c r="D296" s="24" t="e">
        <f t="shared" ca="1" si="28"/>
        <v>#DIV/0!</v>
      </c>
      <c r="E296" s="24" t="e">
        <f t="shared" ca="1" si="29"/>
        <v>#DIV/0!</v>
      </c>
      <c r="F296" s="20">
        <f ca="1">SUMIF(Metas!$A$19:$A$1000,'Análise dos Vendedores'!A296,Metas!$C$19:$C$100)</f>
        <v>0</v>
      </c>
      <c r="G296" s="25" t="e">
        <f>AVERAGEIF(Dados!$L$2:$L$1000,'Análise dos Vendedores'!A296,Dados!$N$2:$N$1000)</f>
        <v>#DIV/0!</v>
      </c>
      <c r="H296" s="25" t="e">
        <f t="shared" ca="1" si="30"/>
        <v>#DIV/0!</v>
      </c>
      <c r="I296" s="25" t="e">
        <f t="shared" ca="1" si="31"/>
        <v>#DIV/0!</v>
      </c>
      <c r="J296" s="22">
        <f ca="1">SUMIF(Metas!$A$19:$A$1000,'Análise dos Vendedores'!A296,Metas!$D$19:$D$100)</f>
        <v>0</v>
      </c>
      <c r="K296" s="26" t="e">
        <f>AVERAGEIF(Dados!$L$2:$L$1000,'Análise dos Vendedores'!A296,Dados!$O$2:$O$1000)</f>
        <v>#DIV/0!</v>
      </c>
      <c r="L296" s="26" t="e">
        <f t="shared" ca="1" si="32"/>
        <v>#DIV/0!</v>
      </c>
      <c r="M296" s="26" t="e">
        <f t="shared" ca="1" si="33"/>
        <v>#DIV/0!</v>
      </c>
      <c r="N296" s="64" t="e">
        <f t="shared" ca="1" si="34"/>
        <v>#DIV/0!</v>
      </c>
    </row>
    <row r="297" spans="2:14" x14ac:dyDescent="0.25">
      <c r="B297" s="66">
        <f ca="1">SUMIF(Metas!$A$19:$A$1000,'Análise dos Vendedores'!A297,Metas!$B$19:$B$100)</f>
        <v>0</v>
      </c>
      <c r="C297" s="66">
        <f>SUMIF(Dados!$L$2:$L$1000,'Análise dos Vendedores'!A297,Dados!$M$2:$M$1000)</f>
        <v>0</v>
      </c>
      <c r="D297" s="24" t="e">
        <f t="shared" ca="1" si="28"/>
        <v>#DIV/0!</v>
      </c>
      <c r="E297" s="24" t="e">
        <f t="shared" ca="1" si="29"/>
        <v>#DIV/0!</v>
      </c>
      <c r="F297" s="20">
        <f ca="1">SUMIF(Metas!$A$19:$A$1000,'Análise dos Vendedores'!A297,Metas!$C$19:$C$100)</f>
        <v>0</v>
      </c>
      <c r="G297" s="25" t="e">
        <f>AVERAGEIF(Dados!$L$2:$L$1000,'Análise dos Vendedores'!A297,Dados!$N$2:$N$1000)</f>
        <v>#DIV/0!</v>
      </c>
      <c r="H297" s="25" t="e">
        <f t="shared" ca="1" si="30"/>
        <v>#DIV/0!</v>
      </c>
      <c r="I297" s="25" t="e">
        <f t="shared" ca="1" si="31"/>
        <v>#DIV/0!</v>
      </c>
      <c r="J297" s="22">
        <f ca="1">SUMIF(Metas!$A$19:$A$1000,'Análise dos Vendedores'!A297,Metas!$D$19:$D$100)</f>
        <v>0</v>
      </c>
      <c r="K297" s="26" t="e">
        <f>AVERAGEIF(Dados!$L$2:$L$1000,'Análise dos Vendedores'!A297,Dados!$O$2:$O$1000)</f>
        <v>#DIV/0!</v>
      </c>
      <c r="L297" s="26" t="e">
        <f t="shared" ca="1" si="32"/>
        <v>#DIV/0!</v>
      </c>
      <c r="M297" s="26" t="e">
        <f t="shared" ca="1" si="33"/>
        <v>#DIV/0!</v>
      </c>
      <c r="N297" s="64" t="e">
        <f t="shared" ca="1" si="34"/>
        <v>#DIV/0!</v>
      </c>
    </row>
    <row r="298" spans="2:14" x14ac:dyDescent="0.25">
      <c r="B298" s="66">
        <f ca="1">SUMIF(Metas!$A$19:$A$1000,'Análise dos Vendedores'!A298,Metas!$B$19:$B$100)</f>
        <v>0</v>
      </c>
      <c r="C298" s="66">
        <f>SUMIF(Dados!$L$2:$L$1000,'Análise dos Vendedores'!A298,Dados!$M$2:$M$1000)</f>
        <v>0</v>
      </c>
      <c r="D298" s="24" t="e">
        <f t="shared" ca="1" si="28"/>
        <v>#DIV/0!</v>
      </c>
      <c r="E298" s="24" t="e">
        <f t="shared" ca="1" si="29"/>
        <v>#DIV/0!</v>
      </c>
      <c r="F298" s="20">
        <f ca="1">SUMIF(Metas!$A$19:$A$1000,'Análise dos Vendedores'!A298,Metas!$C$19:$C$100)</f>
        <v>0</v>
      </c>
      <c r="G298" s="25" t="e">
        <f>AVERAGEIF(Dados!$L$2:$L$1000,'Análise dos Vendedores'!A298,Dados!$N$2:$N$1000)</f>
        <v>#DIV/0!</v>
      </c>
      <c r="H298" s="25" t="e">
        <f t="shared" ca="1" si="30"/>
        <v>#DIV/0!</v>
      </c>
      <c r="I298" s="25" t="e">
        <f t="shared" ca="1" si="31"/>
        <v>#DIV/0!</v>
      </c>
      <c r="J298" s="22">
        <f ca="1">SUMIF(Metas!$A$19:$A$1000,'Análise dos Vendedores'!A298,Metas!$D$19:$D$100)</f>
        <v>0</v>
      </c>
      <c r="K298" s="26" t="e">
        <f>AVERAGEIF(Dados!$L$2:$L$1000,'Análise dos Vendedores'!A298,Dados!$O$2:$O$1000)</f>
        <v>#DIV/0!</v>
      </c>
      <c r="L298" s="26" t="e">
        <f t="shared" ca="1" si="32"/>
        <v>#DIV/0!</v>
      </c>
      <c r="M298" s="26" t="e">
        <f t="shared" ca="1" si="33"/>
        <v>#DIV/0!</v>
      </c>
      <c r="N298" s="64" t="e">
        <f t="shared" ca="1" si="34"/>
        <v>#DIV/0!</v>
      </c>
    </row>
    <row r="299" spans="2:14" x14ac:dyDescent="0.25">
      <c r="B299" s="66">
        <f ca="1">SUMIF(Metas!$A$19:$A$1000,'Análise dos Vendedores'!A299,Metas!$B$19:$B$100)</f>
        <v>0</v>
      </c>
      <c r="C299" s="66">
        <f>SUMIF(Dados!$L$2:$L$1000,'Análise dos Vendedores'!A299,Dados!$M$2:$M$1000)</f>
        <v>0</v>
      </c>
      <c r="D299" s="24" t="e">
        <f t="shared" ca="1" si="28"/>
        <v>#DIV/0!</v>
      </c>
      <c r="E299" s="24" t="e">
        <f t="shared" ca="1" si="29"/>
        <v>#DIV/0!</v>
      </c>
      <c r="F299" s="20">
        <f ca="1">SUMIF(Metas!$A$19:$A$1000,'Análise dos Vendedores'!A299,Metas!$C$19:$C$100)</f>
        <v>0</v>
      </c>
      <c r="G299" s="25" t="e">
        <f>AVERAGEIF(Dados!$L$2:$L$1000,'Análise dos Vendedores'!A299,Dados!$N$2:$N$1000)</f>
        <v>#DIV/0!</v>
      </c>
      <c r="H299" s="25" t="e">
        <f t="shared" ca="1" si="30"/>
        <v>#DIV/0!</v>
      </c>
      <c r="I299" s="25" t="e">
        <f t="shared" ca="1" si="31"/>
        <v>#DIV/0!</v>
      </c>
      <c r="J299" s="22">
        <f ca="1">SUMIF(Metas!$A$19:$A$1000,'Análise dos Vendedores'!A299,Metas!$D$19:$D$100)</f>
        <v>0</v>
      </c>
      <c r="K299" s="26" t="e">
        <f>AVERAGEIF(Dados!$L$2:$L$1000,'Análise dos Vendedores'!A299,Dados!$O$2:$O$1000)</f>
        <v>#DIV/0!</v>
      </c>
      <c r="L299" s="26" t="e">
        <f t="shared" ca="1" si="32"/>
        <v>#DIV/0!</v>
      </c>
      <c r="M299" s="26" t="e">
        <f t="shared" ca="1" si="33"/>
        <v>#DIV/0!</v>
      </c>
      <c r="N299" s="64" t="e">
        <f t="shared" ca="1" si="34"/>
        <v>#DIV/0!</v>
      </c>
    </row>
    <row r="300" spans="2:14" x14ac:dyDescent="0.25">
      <c r="B300" s="66">
        <f ca="1">SUMIF(Metas!$A$19:$A$1000,'Análise dos Vendedores'!A300,Metas!$B$19:$B$100)</f>
        <v>0</v>
      </c>
      <c r="C300" s="66">
        <f>SUMIF(Dados!$L$2:$L$1000,'Análise dos Vendedores'!A300,Dados!$M$2:$M$1000)</f>
        <v>0</v>
      </c>
      <c r="D300" s="24" t="e">
        <f t="shared" ca="1" si="28"/>
        <v>#DIV/0!</v>
      </c>
      <c r="E300" s="24" t="e">
        <f t="shared" ca="1" si="29"/>
        <v>#DIV/0!</v>
      </c>
      <c r="F300" s="20">
        <f ca="1">SUMIF(Metas!$A$19:$A$1000,'Análise dos Vendedores'!A300,Metas!$C$19:$C$100)</f>
        <v>0</v>
      </c>
      <c r="G300" s="25" t="e">
        <f>AVERAGEIF(Dados!$L$2:$L$1000,'Análise dos Vendedores'!A300,Dados!$N$2:$N$1000)</f>
        <v>#DIV/0!</v>
      </c>
      <c r="H300" s="25" t="e">
        <f t="shared" ca="1" si="30"/>
        <v>#DIV/0!</v>
      </c>
      <c r="I300" s="25" t="e">
        <f t="shared" ca="1" si="31"/>
        <v>#DIV/0!</v>
      </c>
      <c r="J300" s="22">
        <f ca="1">SUMIF(Metas!$A$19:$A$1000,'Análise dos Vendedores'!A300,Metas!$D$19:$D$100)</f>
        <v>0</v>
      </c>
      <c r="K300" s="26" t="e">
        <f>AVERAGEIF(Dados!$L$2:$L$1000,'Análise dos Vendedores'!A300,Dados!$O$2:$O$1000)</f>
        <v>#DIV/0!</v>
      </c>
      <c r="L300" s="26" t="e">
        <f t="shared" ca="1" si="32"/>
        <v>#DIV/0!</v>
      </c>
      <c r="M300" s="26" t="e">
        <f t="shared" ca="1" si="33"/>
        <v>#DIV/0!</v>
      </c>
      <c r="N300" s="64" t="e">
        <f t="shared" ca="1" si="34"/>
        <v>#DIV/0!</v>
      </c>
    </row>
  </sheetData>
  <mergeCells count="14">
    <mergeCell ref="K3:L3"/>
    <mergeCell ref="C4:E4"/>
    <mergeCell ref="G4:I4"/>
    <mergeCell ref="K4:M4"/>
    <mergeCell ref="A2:A5"/>
    <mergeCell ref="B2:E2"/>
    <mergeCell ref="F2:I2"/>
    <mergeCell ref="J2:M2"/>
    <mergeCell ref="N2:N5"/>
    <mergeCell ref="B3:B5"/>
    <mergeCell ref="C3:D3"/>
    <mergeCell ref="F3:F5"/>
    <mergeCell ref="G3:H3"/>
    <mergeCell ref="J3:J5"/>
  </mergeCells>
  <pageMargins left="0.511811024" right="0.511811024" top="0.78740157499999996" bottom="0.78740157499999996" header="0.31496062000000002" footer="0.31496062000000002"/>
  <pageSetup paperSize="327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</vt:lpstr>
      <vt:lpstr>Metas</vt:lpstr>
      <vt:lpstr>Análise das Filiais</vt:lpstr>
      <vt:lpstr>Análise dos Vendedores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</dc:creator>
  <cp:lastModifiedBy>Milton</cp:lastModifiedBy>
  <dcterms:created xsi:type="dcterms:W3CDTF">2018-05-21T12:47:16Z</dcterms:created>
  <dcterms:modified xsi:type="dcterms:W3CDTF">2018-05-28T19:48:23Z</dcterms:modified>
</cp:coreProperties>
</file>