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81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R17" i="1" l="1"/>
  <c r="S17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2" i="1"/>
  <c r="N2" i="1"/>
  <c r="N17" i="1"/>
  <c r="P17" i="1" s="1"/>
  <c r="Q17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2" i="1"/>
  <c r="F1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E17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2" i="1" l="1"/>
  <c r="O17" i="1" s="1"/>
</calcChain>
</file>

<file path=xl/sharedStrings.xml><?xml version="1.0" encoding="utf-8"?>
<sst xmlns="http://schemas.openxmlformats.org/spreadsheetml/2006/main" count="28" uniqueCount="28">
  <si>
    <t>Sequencial</t>
  </si>
  <si>
    <t>Mercadoria</t>
  </si>
  <si>
    <t>Mercadoria.Nome</t>
  </si>
  <si>
    <t>CFO</t>
  </si>
  <si>
    <t>B.C.ICMS</t>
  </si>
  <si>
    <t>Icms valor</t>
  </si>
  <si>
    <t>CST ICMS</t>
  </si>
  <si>
    <t>ST</t>
  </si>
  <si>
    <t>CSOSN</t>
  </si>
  <si>
    <t>Origem</t>
  </si>
  <si>
    <t>Quantidade</t>
  </si>
  <si>
    <t>ICMS Alíq.</t>
  </si>
  <si>
    <t>Icms saida aliquota</t>
  </si>
  <si>
    <t>AGUA PERF. VIA AROMA 500ML CLASSICA FLOR DE CEREJEIRA</t>
  </si>
  <si>
    <t>AGUA PERF. VIA AROMA 500ML CLASSICA LAVANDA FRANCESA</t>
  </si>
  <si>
    <t>AROMAT. KIT PRESENTE STANDARD FLOR DE CEREJEIRA/VANILLA</t>
  </si>
  <si>
    <t>AROMAT. VIA AROMA ORIGINAL</t>
  </si>
  <si>
    <t>AROMAT. VIA AROMA STANDARD LED</t>
  </si>
  <si>
    <t>AROMAT. VIA AROMA STANDARD LED CROMO</t>
  </si>
  <si>
    <t>AROMAT. VIA AROMA USB</t>
  </si>
  <si>
    <t>ESSENCIA HIDROSSOLUVEL VIA AROMA 30ML MUNDO PARIS</t>
  </si>
  <si>
    <t>ESSENCIA VIA AROMA 10ML CLASSICA AMBAR</t>
  </si>
  <si>
    <t>ESSENCIA VIA AROMA 10ML CLASSICA BAMBOO</t>
  </si>
  <si>
    <t>ESSENCIA VIA AROMA 10ML CLASSICA FLOR DE CEREJEIRA</t>
  </si>
  <si>
    <t>ESSENCIA VIA AROMA 10ML CLASSICA LAVANDA FRANCESA</t>
  </si>
  <si>
    <t>ESSENCIA VIA AROMA 10ML CLASSICA MADEIRA NOBRE</t>
  </si>
  <si>
    <t>ESSENCIA VIA AROMA 10ML SENSACOES EQUILIBRIO</t>
  </si>
  <si>
    <t>ESSENCIA VIA AROMA 10ML SENSACOES FELICIDADE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</si>
</sst>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Tahoma"/>
    </font>
    <font>
      <b/>
      <sz val="8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horizontal="left"/>
    </xf>
    <xf numFmtId="0" fontId="1" fillId="0" borderId="1" xfId="1" applyFont="1" applyBorder="1" applyAlignment="1">
      <alignment horizontal="right"/>
    </xf>
    <xf numFmtId="0" fontId="1" fillId="0" borderId="1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C1" workbookViewId="0">
      <selection activeCell="O16" sqref="O16"/>
    </sheetView>
  </sheetViews>
  <sheetFormatPr defaultRowHeight="15" x14ac:dyDescent="0.25"/>
  <cols>
    <col min="14" max="14" width="28.5703125" customWidth="1"/>
    <col min="16" max="16" width="23" customWidth="1"/>
    <col min="17" max="17" width="18.5703125" customWidth="1"/>
  </cols>
  <sheetData>
    <row r="1" spans="1:19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9" x14ac:dyDescent="0.25">
      <c r="A2" s="3">
        <v>1</v>
      </c>
      <c r="B2" s="3">
        <v>419377</v>
      </c>
      <c r="C2" s="4" t="s">
        <v>13</v>
      </c>
      <c r="D2" s="3">
        <v>2102</v>
      </c>
      <c r="E2" s="3">
        <v>37.17</v>
      </c>
      <c r="F2" s="3">
        <v>4.46</v>
      </c>
      <c r="G2" s="3">
        <v>-1</v>
      </c>
      <c r="H2" s="3">
        <v>0</v>
      </c>
      <c r="I2" s="3">
        <v>102</v>
      </c>
      <c r="J2" s="3">
        <v>0</v>
      </c>
      <c r="K2" s="3">
        <v>2</v>
      </c>
      <c r="L2" s="3">
        <v>12</v>
      </c>
      <c r="M2" s="3">
        <v>18</v>
      </c>
      <c r="N2">
        <f>ROUND(E2*(100-L2)/(100-M2)*(M2/100),2)</f>
        <v>7.18</v>
      </c>
      <c r="O2">
        <f>N2-F2</f>
        <v>2.7199999999999998</v>
      </c>
      <c r="Q2">
        <f>E2*L2/100</f>
        <v>4.4603999999999999</v>
      </c>
      <c r="R2">
        <f>(E2*(100-L2)/(100-M2)*(M2/100))</f>
        <v>7.1801560975609755</v>
      </c>
      <c r="S2">
        <f>R2-Q2</f>
        <v>2.7197560975609756</v>
      </c>
    </row>
    <row r="3" spans="1:19" x14ac:dyDescent="0.25">
      <c r="A3" s="3">
        <v>2</v>
      </c>
      <c r="B3" s="3">
        <v>419378</v>
      </c>
      <c r="C3" s="4" t="s">
        <v>14</v>
      </c>
      <c r="D3" s="3">
        <v>2102</v>
      </c>
      <c r="E3" s="3">
        <v>37.17</v>
      </c>
      <c r="F3" s="3">
        <v>4.46</v>
      </c>
      <c r="G3" s="3">
        <v>-1</v>
      </c>
      <c r="H3" s="3">
        <v>0</v>
      </c>
      <c r="I3" s="3">
        <v>102</v>
      </c>
      <c r="J3" s="3">
        <v>0</v>
      </c>
      <c r="K3" s="3">
        <v>2</v>
      </c>
      <c r="L3" s="3">
        <v>12</v>
      </c>
      <c r="M3" s="3">
        <v>18</v>
      </c>
      <c r="N3">
        <f t="shared" ref="N3:N16" si="0">ROUND(E3*(100-L3)/(100-M3)*(M3/100),2)</f>
        <v>7.18</v>
      </c>
      <c r="O3">
        <f t="shared" ref="O3:O16" si="1">N3-F3</f>
        <v>2.7199999999999998</v>
      </c>
      <c r="Q3">
        <f t="shared" ref="Q3:Q16" si="2">E3*L3/100</f>
        <v>4.4603999999999999</v>
      </c>
      <c r="R3">
        <f t="shared" ref="R3:R16" si="3">(E3*(100-L3)/(100-M3)*(M3/100))</f>
        <v>7.1801560975609755</v>
      </c>
      <c r="S3">
        <f t="shared" ref="S3:S16" si="4">R3-Q3</f>
        <v>2.7197560975609756</v>
      </c>
    </row>
    <row r="4" spans="1:19" x14ac:dyDescent="0.25">
      <c r="A4" s="3">
        <v>3</v>
      </c>
      <c r="B4" s="3">
        <v>419379</v>
      </c>
      <c r="C4" s="4" t="s">
        <v>15</v>
      </c>
      <c r="D4" s="3">
        <v>2102</v>
      </c>
      <c r="E4" s="3">
        <v>58.15</v>
      </c>
      <c r="F4" s="3">
        <v>6.98</v>
      </c>
      <c r="G4" s="3">
        <v>-1</v>
      </c>
      <c r="H4" s="3">
        <v>0</v>
      </c>
      <c r="I4" s="3">
        <v>102</v>
      </c>
      <c r="J4" s="3">
        <v>0</v>
      </c>
      <c r="K4" s="3">
        <v>2</v>
      </c>
      <c r="L4" s="3">
        <v>12</v>
      </c>
      <c r="M4" s="3">
        <v>18</v>
      </c>
      <c r="N4">
        <f t="shared" si="0"/>
        <v>11.23</v>
      </c>
      <c r="O4">
        <f t="shared" si="1"/>
        <v>4.25</v>
      </c>
      <c r="Q4">
        <f t="shared" si="2"/>
        <v>6.9779999999999998</v>
      </c>
      <c r="R4">
        <f t="shared" si="3"/>
        <v>11.232878048780488</v>
      </c>
      <c r="S4">
        <f t="shared" si="4"/>
        <v>4.2548780487804887</v>
      </c>
    </row>
    <row r="5" spans="1:19" x14ac:dyDescent="0.25">
      <c r="A5" s="3">
        <v>4</v>
      </c>
      <c r="B5" s="3">
        <v>419380</v>
      </c>
      <c r="C5" s="4" t="s">
        <v>16</v>
      </c>
      <c r="D5" s="3">
        <v>2102</v>
      </c>
      <c r="E5" s="3">
        <v>49.58</v>
      </c>
      <c r="F5" s="3">
        <v>5.95</v>
      </c>
      <c r="G5" s="3">
        <v>-1</v>
      </c>
      <c r="H5" s="3">
        <v>0</v>
      </c>
      <c r="I5" s="3">
        <v>102</v>
      </c>
      <c r="J5" s="3">
        <v>0</v>
      </c>
      <c r="K5" s="3">
        <v>2</v>
      </c>
      <c r="L5" s="3">
        <v>12</v>
      </c>
      <c r="M5" s="3">
        <v>18</v>
      </c>
      <c r="N5">
        <f t="shared" si="0"/>
        <v>9.58</v>
      </c>
      <c r="O5">
        <f t="shared" si="1"/>
        <v>3.63</v>
      </c>
      <c r="Q5">
        <f t="shared" si="2"/>
        <v>5.9496000000000002</v>
      </c>
      <c r="R5">
        <f t="shared" si="3"/>
        <v>9.5774048780487799</v>
      </c>
      <c r="S5">
        <f t="shared" si="4"/>
        <v>3.6278048780487797</v>
      </c>
    </row>
    <row r="6" spans="1:19" x14ac:dyDescent="0.25">
      <c r="A6" s="3">
        <v>5</v>
      </c>
      <c r="B6" s="3">
        <v>419381</v>
      </c>
      <c r="C6" s="4" t="s">
        <v>17</v>
      </c>
      <c r="D6" s="3">
        <v>2102</v>
      </c>
      <c r="E6" s="3">
        <v>42.89</v>
      </c>
      <c r="F6" s="3">
        <v>5.15</v>
      </c>
      <c r="G6" s="3">
        <v>-1</v>
      </c>
      <c r="H6" s="3">
        <v>0</v>
      </c>
      <c r="I6" s="3">
        <v>102</v>
      </c>
      <c r="J6" s="3">
        <v>0</v>
      </c>
      <c r="K6" s="3">
        <v>2</v>
      </c>
      <c r="L6" s="3">
        <v>12</v>
      </c>
      <c r="M6" s="3">
        <v>18</v>
      </c>
      <c r="N6">
        <f t="shared" si="0"/>
        <v>8.2899999999999991</v>
      </c>
      <c r="O6">
        <f t="shared" si="1"/>
        <v>3.1399999999999988</v>
      </c>
      <c r="Q6">
        <f t="shared" si="2"/>
        <v>5.1468000000000007</v>
      </c>
      <c r="R6">
        <f t="shared" si="3"/>
        <v>8.2850926829268303</v>
      </c>
      <c r="S6">
        <f t="shared" si="4"/>
        <v>3.1382926829268296</v>
      </c>
    </row>
    <row r="7" spans="1:19" x14ac:dyDescent="0.25">
      <c r="A7" s="3">
        <v>6</v>
      </c>
      <c r="B7" s="3">
        <v>419382</v>
      </c>
      <c r="C7" s="4" t="s">
        <v>18</v>
      </c>
      <c r="D7" s="3">
        <v>2102</v>
      </c>
      <c r="E7" s="3">
        <v>46.23</v>
      </c>
      <c r="F7" s="3">
        <v>5.55</v>
      </c>
      <c r="G7" s="3">
        <v>-1</v>
      </c>
      <c r="H7" s="3">
        <v>0</v>
      </c>
      <c r="I7" s="3">
        <v>102</v>
      </c>
      <c r="J7" s="3">
        <v>0</v>
      </c>
      <c r="K7" s="3">
        <v>2</v>
      </c>
      <c r="L7" s="3">
        <v>12</v>
      </c>
      <c r="M7" s="3">
        <v>18</v>
      </c>
      <c r="N7">
        <f t="shared" si="0"/>
        <v>8.93</v>
      </c>
      <c r="O7">
        <f t="shared" si="1"/>
        <v>3.38</v>
      </c>
      <c r="Q7">
        <f t="shared" si="2"/>
        <v>5.5476000000000001</v>
      </c>
      <c r="R7">
        <f t="shared" si="3"/>
        <v>8.9302829268292676</v>
      </c>
      <c r="S7">
        <f t="shared" si="4"/>
        <v>3.3826829268292675</v>
      </c>
    </row>
    <row r="8" spans="1:19" x14ac:dyDescent="0.25">
      <c r="A8" s="3">
        <v>7</v>
      </c>
      <c r="B8" s="3">
        <v>419383</v>
      </c>
      <c r="C8" s="4" t="s">
        <v>19</v>
      </c>
      <c r="D8" s="3">
        <v>2102</v>
      </c>
      <c r="E8" s="3">
        <v>52.43</v>
      </c>
      <c r="F8" s="3">
        <v>6.29</v>
      </c>
      <c r="G8" s="3">
        <v>-1</v>
      </c>
      <c r="H8" s="3">
        <v>0</v>
      </c>
      <c r="I8" s="3">
        <v>102</v>
      </c>
      <c r="J8" s="3">
        <v>0</v>
      </c>
      <c r="K8" s="3">
        <v>2</v>
      </c>
      <c r="L8" s="3">
        <v>12</v>
      </c>
      <c r="M8" s="3">
        <v>18</v>
      </c>
      <c r="N8">
        <f t="shared" si="0"/>
        <v>10.130000000000001</v>
      </c>
      <c r="O8">
        <f t="shared" si="1"/>
        <v>3.8400000000000007</v>
      </c>
      <c r="Q8">
        <f t="shared" si="2"/>
        <v>6.2915999999999999</v>
      </c>
      <c r="R8">
        <f t="shared" si="3"/>
        <v>10.127941463414635</v>
      </c>
      <c r="S8">
        <f t="shared" si="4"/>
        <v>3.8363414634146347</v>
      </c>
    </row>
    <row r="9" spans="1:19" x14ac:dyDescent="0.25">
      <c r="A9" s="3">
        <v>8</v>
      </c>
      <c r="B9" s="3">
        <v>419384</v>
      </c>
      <c r="C9" s="4" t="s">
        <v>20</v>
      </c>
      <c r="D9" s="3">
        <v>2102</v>
      </c>
      <c r="E9" s="3">
        <v>9.81</v>
      </c>
      <c r="F9" s="3">
        <v>1.18</v>
      </c>
      <c r="G9" s="3">
        <v>-1</v>
      </c>
      <c r="H9" s="3">
        <v>0</v>
      </c>
      <c r="I9" s="3">
        <v>102</v>
      </c>
      <c r="J9" s="3">
        <v>0</v>
      </c>
      <c r="K9" s="3">
        <v>1</v>
      </c>
      <c r="L9" s="3">
        <v>12</v>
      </c>
      <c r="M9" s="3">
        <v>18</v>
      </c>
      <c r="N9">
        <f t="shared" si="0"/>
        <v>1.9</v>
      </c>
      <c r="O9">
        <f t="shared" si="1"/>
        <v>0.72</v>
      </c>
      <c r="Q9">
        <f t="shared" si="2"/>
        <v>1.1772</v>
      </c>
      <c r="R9">
        <f t="shared" si="3"/>
        <v>1.8950048780487807</v>
      </c>
      <c r="S9">
        <f t="shared" si="4"/>
        <v>0.71780487804878068</v>
      </c>
    </row>
    <row r="10" spans="1:19" x14ac:dyDescent="0.25">
      <c r="A10" s="3">
        <v>9</v>
      </c>
      <c r="B10" s="3">
        <v>419385</v>
      </c>
      <c r="C10" s="4" t="s">
        <v>21</v>
      </c>
      <c r="D10" s="3">
        <v>2102</v>
      </c>
      <c r="E10" s="3">
        <v>13.73</v>
      </c>
      <c r="F10" s="3">
        <v>1.65</v>
      </c>
      <c r="G10" s="3">
        <v>-1</v>
      </c>
      <c r="H10" s="3">
        <v>0</v>
      </c>
      <c r="I10" s="3">
        <v>102</v>
      </c>
      <c r="J10" s="3">
        <v>0</v>
      </c>
      <c r="K10" s="3">
        <v>2</v>
      </c>
      <c r="L10" s="3">
        <v>12</v>
      </c>
      <c r="M10" s="3">
        <v>18</v>
      </c>
      <c r="N10">
        <f t="shared" si="0"/>
        <v>2.65</v>
      </c>
      <c r="O10">
        <f t="shared" si="1"/>
        <v>1</v>
      </c>
      <c r="Q10">
        <f t="shared" si="2"/>
        <v>1.6476</v>
      </c>
      <c r="R10">
        <f t="shared" si="3"/>
        <v>2.6522341463414634</v>
      </c>
      <c r="S10">
        <f t="shared" si="4"/>
        <v>1.0046341463414634</v>
      </c>
    </row>
    <row r="11" spans="1:19" x14ac:dyDescent="0.25">
      <c r="A11" s="3">
        <v>10</v>
      </c>
      <c r="B11" s="3">
        <v>419386</v>
      </c>
      <c r="C11" s="4" t="s">
        <v>22</v>
      </c>
      <c r="D11" s="3">
        <v>2102</v>
      </c>
      <c r="E11" s="3">
        <v>13.73</v>
      </c>
      <c r="F11" s="3">
        <v>1.65</v>
      </c>
      <c r="G11" s="3">
        <v>-1</v>
      </c>
      <c r="H11" s="3">
        <v>0</v>
      </c>
      <c r="I11" s="3">
        <v>102</v>
      </c>
      <c r="J11" s="3">
        <v>0</v>
      </c>
      <c r="K11" s="3">
        <v>2</v>
      </c>
      <c r="L11" s="3">
        <v>12</v>
      </c>
      <c r="M11" s="3">
        <v>18</v>
      </c>
      <c r="N11">
        <f t="shared" si="0"/>
        <v>2.65</v>
      </c>
      <c r="O11">
        <f t="shared" si="1"/>
        <v>1</v>
      </c>
      <c r="Q11">
        <f t="shared" si="2"/>
        <v>1.6476</v>
      </c>
      <c r="R11">
        <f t="shared" si="3"/>
        <v>2.6522341463414634</v>
      </c>
      <c r="S11">
        <f t="shared" si="4"/>
        <v>1.0046341463414634</v>
      </c>
    </row>
    <row r="12" spans="1:19" x14ac:dyDescent="0.25">
      <c r="A12" s="3">
        <v>11</v>
      </c>
      <c r="B12" s="3">
        <v>419387</v>
      </c>
      <c r="C12" s="4" t="s">
        <v>23</v>
      </c>
      <c r="D12" s="3">
        <v>2102</v>
      </c>
      <c r="E12" s="3">
        <v>13.73</v>
      </c>
      <c r="F12" s="3">
        <v>1.65</v>
      </c>
      <c r="G12" s="3">
        <v>-1</v>
      </c>
      <c r="H12" s="3">
        <v>0</v>
      </c>
      <c r="I12" s="3">
        <v>102</v>
      </c>
      <c r="J12" s="3">
        <v>0</v>
      </c>
      <c r="K12" s="3">
        <v>2</v>
      </c>
      <c r="L12" s="3">
        <v>12</v>
      </c>
      <c r="M12" s="3">
        <v>18</v>
      </c>
      <c r="N12">
        <f t="shared" si="0"/>
        <v>2.65</v>
      </c>
      <c r="O12">
        <f t="shared" si="1"/>
        <v>1</v>
      </c>
      <c r="Q12">
        <f t="shared" si="2"/>
        <v>1.6476</v>
      </c>
      <c r="R12">
        <f t="shared" si="3"/>
        <v>2.6522341463414634</v>
      </c>
      <c r="S12">
        <f t="shared" si="4"/>
        <v>1.0046341463414634</v>
      </c>
    </row>
    <row r="13" spans="1:19" x14ac:dyDescent="0.25">
      <c r="A13" s="3">
        <v>12</v>
      </c>
      <c r="B13" s="3">
        <v>419388</v>
      </c>
      <c r="C13" s="4" t="s">
        <v>24</v>
      </c>
      <c r="D13" s="3">
        <v>2102</v>
      </c>
      <c r="E13" s="3">
        <v>13.73</v>
      </c>
      <c r="F13" s="3">
        <v>1.65</v>
      </c>
      <c r="G13" s="3">
        <v>-1</v>
      </c>
      <c r="H13" s="3">
        <v>0</v>
      </c>
      <c r="I13" s="3">
        <v>102</v>
      </c>
      <c r="J13" s="3">
        <v>0</v>
      </c>
      <c r="K13" s="3">
        <v>2</v>
      </c>
      <c r="L13" s="3">
        <v>12</v>
      </c>
      <c r="M13" s="3">
        <v>18</v>
      </c>
      <c r="N13">
        <f t="shared" si="0"/>
        <v>2.65</v>
      </c>
      <c r="O13">
        <f t="shared" si="1"/>
        <v>1</v>
      </c>
      <c r="Q13">
        <f t="shared" si="2"/>
        <v>1.6476</v>
      </c>
      <c r="R13">
        <f t="shared" si="3"/>
        <v>2.6522341463414634</v>
      </c>
      <c r="S13">
        <f t="shared" si="4"/>
        <v>1.0046341463414634</v>
      </c>
    </row>
    <row r="14" spans="1:19" x14ac:dyDescent="0.25">
      <c r="A14" s="3">
        <v>13</v>
      </c>
      <c r="B14" s="3">
        <v>419389</v>
      </c>
      <c r="C14" s="4" t="s">
        <v>25</v>
      </c>
      <c r="D14" s="3">
        <v>2102</v>
      </c>
      <c r="E14" s="3">
        <v>13.73</v>
      </c>
      <c r="F14" s="3">
        <v>1.65</v>
      </c>
      <c r="G14" s="3">
        <v>-1</v>
      </c>
      <c r="H14" s="3">
        <v>0</v>
      </c>
      <c r="I14" s="3">
        <v>102</v>
      </c>
      <c r="J14" s="3">
        <v>0</v>
      </c>
      <c r="K14" s="3">
        <v>2</v>
      </c>
      <c r="L14" s="3">
        <v>12</v>
      </c>
      <c r="M14" s="3">
        <v>18</v>
      </c>
      <c r="N14">
        <f t="shared" si="0"/>
        <v>2.65</v>
      </c>
      <c r="O14">
        <f t="shared" si="1"/>
        <v>1</v>
      </c>
      <c r="Q14">
        <f t="shared" si="2"/>
        <v>1.6476</v>
      </c>
      <c r="R14">
        <f t="shared" si="3"/>
        <v>2.6522341463414634</v>
      </c>
      <c r="S14">
        <f t="shared" si="4"/>
        <v>1.0046341463414634</v>
      </c>
    </row>
    <row r="15" spans="1:19" x14ac:dyDescent="0.25">
      <c r="A15" s="3">
        <v>14</v>
      </c>
      <c r="B15" s="3">
        <v>419390</v>
      </c>
      <c r="C15" s="4" t="s">
        <v>26</v>
      </c>
      <c r="D15" s="3">
        <v>2102</v>
      </c>
      <c r="E15" s="3">
        <v>13.73</v>
      </c>
      <c r="F15" s="3">
        <v>1.65</v>
      </c>
      <c r="G15" s="3">
        <v>-1</v>
      </c>
      <c r="H15" s="3">
        <v>0</v>
      </c>
      <c r="I15" s="3">
        <v>102</v>
      </c>
      <c r="J15" s="3">
        <v>0</v>
      </c>
      <c r="K15" s="3">
        <v>2</v>
      </c>
      <c r="L15" s="3">
        <v>12</v>
      </c>
      <c r="M15" s="3">
        <v>18</v>
      </c>
      <c r="N15">
        <f t="shared" si="0"/>
        <v>2.65</v>
      </c>
      <c r="O15">
        <f t="shared" si="1"/>
        <v>1</v>
      </c>
      <c r="Q15">
        <f t="shared" si="2"/>
        <v>1.6476</v>
      </c>
      <c r="R15">
        <f t="shared" si="3"/>
        <v>2.6522341463414634</v>
      </c>
      <c r="S15">
        <f t="shared" si="4"/>
        <v>1.0046341463414634</v>
      </c>
    </row>
    <row r="16" spans="1:19" x14ac:dyDescent="0.25">
      <c r="A16" s="3">
        <v>15</v>
      </c>
      <c r="B16" s="3">
        <v>419391</v>
      </c>
      <c r="C16" s="4" t="s">
        <v>27</v>
      </c>
      <c r="D16" s="3">
        <v>2102</v>
      </c>
      <c r="E16" s="3">
        <v>13.73</v>
      </c>
      <c r="F16" s="3">
        <v>0</v>
      </c>
      <c r="G16" s="3">
        <v>-1</v>
      </c>
      <c r="H16" s="3">
        <v>0</v>
      </c>
      <c r="I16" s="3">
        <v>102</v>
      </c>
      <c r="J16" s="3">
        <v>0</v>
      </c>
      <c r="K16" s="3">
        <v>2</v>
      </c>
      <c r="L16" s="3">
        <v>12</v>
      </c>
      <c r="M16" s="3">
        <v>18</v>
      </c>
      <c r="N16">
        <f t="shared" si="0"/>
        <v>2.65</v>
      </c>
      <c r="O16">
        <f t="shared" si="1"/>
        <v>2.65</v>
      </c>
      <c r="Q16">
        <f t="shared" si="2"/>
        <v>1.6476</v>
      </c>
      <c r="R16">
        <f t="shared" si="3"/>
        <v>2.6522341463414634</v>
      </c>
      <c r="S16">
        <f t="shared" si="4"/>
        <v>1.0046341463414634</v>
      </c>
    </row>
    <row r="17" spans="5:19" x14ac:dyDescent="0.25">
      <c r="E17">
        <f>SUM(E2:E16)</f>
        <v>429.54000000000013</v>
      </c>
      <c r="F17">
        <f>SUM(F2:F16)</f>
        <v>49.919999999999987</v>
      </c>
      <c r="N17">
        <f>SUM(N2:N16)</f>
        <v>82.970000000000041</v>
      </c>
      <c r="O17">
        <f>SUM(O2:O16)</f>
        <v>33.049999999999997</v>
      </c>
      <c r="P17">
        <f>N17/E17</f>
        <v>0.19316012478465339</v>
      </c>
      <c r="Q17">
        <f>SUM(Q2:Q16)</f>
        <v>51.544799999999981</v>
      </c>
      <c r="R17">
        <f>SUM(R2:R16)</f>
        <v>82.97455609756102</v>
      </c>
      <c r="S17">
        <f>SUM(S2:S16)</f>
        <v>31.429756097560972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2022-12-12T13:43:19Z</dcterms:created>
  <dcterms:modified xsi:type="dcterms:W3CDTF">2022-12-12T14:10:22Z</dcterms:modified>
</cp:coreProperties>
</file>